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Desktop\SVE\dokumenti\ŠKOLA\FINANCIJSKO IZVIJEŠĆE\2022\1.1.2022. do 30.6.2022\"/>
    </mc:Choice>
  </mc:AlternateContent>
  <xr:revisionPtr revIDLastSave="0" documentId="8_{56C43CE8-BBE8-4791-B934-213FDAB0DE85}"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5200" windowHeight="1177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E280" i="9"/>
  <c r="B280" i="9" s="1"/>
  <c r="H279" i="9"/>
  <c r="G279" i="9"/>
  <c r="E279" i="9" s="1"/>
  <c r="B279" i="9" s="1"/>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E266" i="9"/>
  <c r="M265" i="9"/>
  <c r="F265" i="9" s="1"/>
  <c r="B265" i="9" s="1"/>
  <c r="L265" i="9"/>
  <c r="E265" i="9"/>
  <c r="M264" i="9"/>
  <c r="L264" i="9"/>
  <c r="F264" i="9" s="1"/>
  <c r="E264" i="9"/>
  <c r="M263" i="9"/>
  <c r="L263" i="9"/>
  <c r="F263" i="9" s="1"/>
  <c r="B263" i="9" s="1"/>
  <c r="E263" i="9"/>
  <c r="M262" i="9"/>
  <c r="L262" i="9"/>
  <c r="E262" i="9"/>
  <c r="M261" i="9"/>
  <c r="L261" i="9"/>
  <c r="F261" i="9"/>
  <c r="B261" i="9" s="1"/>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L221" i="9"/>
  <c r="F221" i="9"/>
  <c r="B221" i="9" s="1"/>
  <c r="E221" i="9"/>
  <c r="M220" i="9"/>
  <c r="L220" i="9"/>
  <c r="E220" i="9"/>
  <c r="M219" i="9"/>
  <c r="L219" i="9"/>
  <c r="E219" i="9"/>
  <c r="M218" i="9"/>
  <c r="L218" i="9"/>
  <c r="E218" i="9"/>
  <c r="M217" i="9"/>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F139" i="9"/>
  <c r="B139" i="9"/>
  <c r="H138" i="9"/>
  <c r="G138" i="9"/>
  <c r="F138" i="9"/>
  <c r="E138" i="9"/>
  <c r="B138" i="9" s="1"/>
  <c r="H137" i="9"/>
  <c r="E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E114" i="9" s="1"/>
  <c r="B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G74" i="9"/>
  <c r="F74" i="9"/>
  <c r="B74" i="9" s="1"/>
  <c r="E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G62" i="9"/>
  <c r="F62" i="9"/>
  <c r="B62" i="9" s="1"/>
  <c r="E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E23" i="9" s="1"/>
  <c r="B23" i="9" s="1"/>
  <c r="F23" i="9"/>
  <c r="H22" i="9"/>
  <c r="G22" i="9"/>
  <c r="F22" i="9"/>
  <c r="H21" i="9"/>
  <c r="G21" i="9"/>
  <c r="F21" i="9"/>
  <c r="E21" i="9"/>
  <c r="B21" i="9" s="1"/>
  <c r="F20" i="9"/>
  <c r="F4" i="9"/>
  <c r="O3" i="9"/>
  <c r="G274" i="9" s="1"/>
  <c r="E274" i="9" s="1"/>
  <c r="B274" i="9" s="1"/>
  <c r="I3" i="9"/>
  <c r="H3" i="9"/>
  <c r="G3" i="9"/>
  <c r="D101" i="8"/>
  <c r="C1576" i="1" s="1"/>
  <c r="D95" i="8"/>
  <c r="D90" i="8"/>
  <c r="D85" i="8"/>
  <c r="D80" i="8"/>
  <c r="D75" i="8"/>
  <c r="D70" i="8"/>
  <c r="D65" i="8"/>
  <c r="D60" i="8"/>
  <c r="D55" i="8"/>
  <c r="D50" i="8"/>
  <c r="D44" i="8"/>
  <c r="D36" i="8"/>
  <c r="D26" i="8"/>
  <c r="D24" i="8" s="1"/>
  <c r="C1499" i="1" s="1"/>
  <c r="H1499" i="1" s="1"/>
  <c r="D18" i="8"/>
  <c r="D8" i="8"/>
  <c r="E44" i="7"/>
  <c r="D44" i="7"/>
  <c r="E39" i="7"/>
  <c r="D39" i="7"/>
  <c r="D38" i="7" s="1"/>
  <c r="H31" i="3" s="1"/>
  <c r="E38" i="7"/>
  <c r="E30" i="7"/>
  <c r="D30" i="7"/>
  <c r="E23" i="7"/>
  <c r="E22" i="7" s="1"/>
  <c r="I30" i="3" s="1"/>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E238" i="5"/>
  <c r="E237" i="5" s="1"/>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58" i="1" s="1"/>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H192" i="1" s="1"/>
  <c r="D197"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E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H25" i="3"/>
  <c r="G25" i="3"/>
  <c r="B25" i="3"/>
  <c r="I24" i="3"/>
  <c r="G24" i="3"/>
  <c r="B24" i="3"/>
  <c r="G23" i="3"/>
  <c r="B23" i="3"/>
  <c r="G22" i="3"/>
  <c r="B22" i="3"/>
  <c r="G21" i="3"/>
  <c r="B21" i="3"/>
  <c r="H20" i="3"/>
  <c r="G20" i="3"/>
  <c r="B20" i="3"/>
  <c r="G19" i="3"/>
  <c r="B19" i="3"/>
  <c r="G18" i="3"/>
  <c r="B18" i="3"/>
  <c r="G17" i="3"/>
  <c r="B17" i="3"/>
  <c r="G16" i="3"/>
  <c r="B16" i="3"/>
  <c r="H10" i="3" a="1"/>
  <c r="H10" i="3" s="1"/>
  <c r="L3" i="9" s="1"/>
  <c r="H1580" i="1"/>
  <c r="G1580" i="1"/>
  <c r="C1580" i="1"/>
  <c r="C1579" i="1"/>
  <c r="H1579" i="1" s="1"/>
  <c r="C1578"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C1564" i="1"/>
  <c r="H1564" i="1" s="1"/>
  <c r="C1563" i="1"/>
  <c r="H1563" i="1" s="1"/>
  <c r="C1562" i="1"/>
  <c r="C1561" i="1"/>
  <c r="G1561" i="1" s="1"/>
  <c r="C1560" i="1"/>
  <c r="H1560" i="1" s="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6" i="1" s="1"/>
  <c r="H1545" i="1"/>
  <c r="G1545" i="1"/>
  <c r="C1545" i="1"/>
  <c r="H1544" i="1"/>
  <c r="G1544" i="1"/>
  <c r="C1544" i="1"/>
  <c r="C1543" i="1"/>
  <c r="H1543" i="1" s="1"/>
  <c r="C1542" i="1"/>
  <c r="H1542" i="1" s="1"/>
  <c r="H1541" i="1"/>
  <c r="G1541" i="1"/>
  <c r="C1541" i="1"/>
  <c r="H1540" i="1"/>
  <c r="G1540" i="1"/>
  <c r="C1540" i="1"/>
  <c r="C1539" i="1"/>
  <c r="H1539" i="1" s="1"/>
  <c r="C1538" i="1"/>
  <c r="H1538" i="1" s="1"/>
  <c r="H1537" i="1"/>
  <c r="G1537" i="1"/>
  <c r="C1537" i="1"/>
  <c r="H1536" i="1"/>
  <c r="G1536" i="1"/>
  <c r="C1536" i="1"/>
  <c r="C1535" i="1"/>
  <c r="H1535" i="1" s="1"/>
  <c r="C1534" i="1"/>
  <c r="H1534" i="1" s="1"/>
  <c r="H1533" i="1"/>
  <c r="G1533" i="1"/>
  <c r="C1533" i="1"/>
  <c r="H1532" i="1"/>
  <c r="G1532" i="1"/>
  <c r="C1532" i="1"/>
  <c r="C1531" i="1"/>
  <c r="H1531" i="1" s="1"/>
  <c r="C1530" i="1"/>
  <c r="H1530" i="1" s="1"/>
  <c r="H1529" i="1"/>
  <c r="G1529" i="1"/>
  <c r="C1529" i="1"/>
  <c r="H1528" i="1"/>
  <c r="G1528" i="1"/>
  <c r="C1528" i="1"/>
  <c r="C1527" i="1"/>
  <c r="H1527" i="1" s="1"/>
  <c r="C1526" i="1"/>
  <c r="H1526" i="1" s="1"/>
  <c r="H1525" i="1"/>
  <c r="G1525" i="1"/>
  <c r="C1525" i="1"/>
  <c r="C1523" i="1"/>
  <c r="H1523" i="1" s="1"/>
  <c r="C1522" i="1"/>
  <c r="H1522" i="1" s="1"/>
  <c r="H1521" i="1"/>
  <c r="G1521" i="1"/>
  <c r="C1521" i="1"/>
  <c r="H1520" i="1"/>
  <c r="G1520" i="1"/>
  <c r="C1520" i="1"/>
  <c r="C1519" i="1"/>
  <c r="H1519" i="1" s="1"/>
  <c r="H1516" i="1"/>
  <c r="G1516" i="1"/>
  <c r="C1516" i="1"/>
  <c r="C1515" i="1"/>
  <c r="H1515" i="1" s="1"/>
  <c r="C1514" i="1"/>
  <c r="H1514" i="1" s="1"/>
  <c r="H1513" i="1"/>
  <c r="C1513" i="1"/>
  <c r="G1513" i="1" s="1"/>
  <c r="H1512" i="1"/>
  <c r="G1512" i="1"/>
  <c r="C1512" i="1"/>
  <c r="C1511" i="1"/>
  <c r="H1511" i="1" s="1"/>
  <c r="C1510" i="1"/>
  <c r="H1510" i="1" s="1"/>
  <c r="C1509" i="1"/>
  <c r="G1509" i="1" s="1"/>
  <c r="H1508" i="1"/>
  <c r="G1508" i="1"/>
  <c r="C1508" i="1"/>
  <c r="C1507" i="1"/>
  <c r="H1507" i="1" s="1"/>
  <c r="C1506" i="1"/>
  <c r="H1506" i="1" s="1"/>
  <c r="H1505" i="1"/>
  <c r="C1505" i="1"/>
  <c r="G1505" i="1" s="1"/>
  <c r="C1504" i="1"/>
  <c r="G1504" i="1" s="1"/>
  <c r="C1503" i="1"/>
  <c r="H1503" i="1" s="1"/>
  <c r="C1502" i="1"/>
  <c r="H1502" i="1" s="1"/>
  <c r="H1500" i="1"/>
  <c r="G1500" i="1"/>
  <c r="C1500" i="1"/>
  <c r="C1498" i="1"/>
  <c r="H1498" i="1" s="1"/>
  <c r="H1497" i="1"/>
  <c r="C1497" i="1"/>
  <c r="G1497" i="1" s="1"/>
  <c r="H1496" i="1"/>
  <c r="G1496" i="1"/>
  <c r="C1496" i="1"/>
  <c r="C1495" i="1"/>
  <c r="H1495" i="1" s="1"/>
  <c r="C1494" i="1"/>
  <c r="H1494" i="1" s="1"/>
  <c r="C1493" i="1"/>
  <c r="G1493" i="1" s="1"/>
  <c r="H1492" i="1"/>
  <c r="G1492" i="1"/>
  <c r="C1492" i="1"/>
  <c r="C1491" i="1"/>
  <c r="H1491" i="1" s="1"/>
  <c r="C1490" i="1"/>
  <c r="H1490" i="1" s="1"/>
  <c r="H1489" i="1"/>
  <c r="C1489" i="1"/>
  <c r="G1489" i="1" s="1"/>
  <c r="H1488" i="1"/>
  <c r="C1488" i="1"/>
  <c r="G1488" i="1" s="1"/>
  <c r="C1487" i="1"/>
  <c r="H1487" i="1" s="1"/>
  <c r="C1486" i="1"/>
  <c r="H1486" i="1" s="1"/>
  <c r="C1485" i="1"/>
  <c r="G1485" i="1" s="1"/>
  <c r="C1484" i="1"/>
  <c r="H1484" i="1" s="1"/>
  <c r="C1483" i="1"/>
  <c r="H1483" i="1" s="1"/>
  <c r="C1482" i="1"/>
  <c r="H1482" i="1" s="1"/>
  <c r="C1480" i="1"/>
  <c r="H1480" i="1" s="1"/>
  <c r="H1479" i="1"/>
  <c r="D1479" i="1"/>
  <c r="C1479" i="1"/>
  <c r="G1479" i="1" s="1"/>
  <c r="I1479" i="1" s="1"/>
  <c r="D1478" i="1"/>
  <c r="G1478" i="1" s="1"/>
  <c r="I1478" i="1" s="1"/>
  <c r="C1478" i="1"/>
  <c r="H1478" i="1" s="1"/>
  <c r="H1477" i="1"/>
  <c r="D1477" i="1"/>
  <c r="C1477" i="1"/>
  <c r="G1477" i="1" s="1"/>
  <c r="I1477" i="1" s="1"/>
  <c r="D1476" i="1"/>
  <c r="G1476" i="1" s="1"/>
  <c r="C1476" i="1"/>
  <c r="H1476" i="1" s="1"/>
  <c r="D1475" i="1"/>
  <c r="G1475" i="1" s="1"/>
  <c r="C1475" i="1"/>
  <c r="H1475" i="1" s="1"/>
  <c r="H1474" i="1"/>
  <c r="D1474" i="1"/>
  <c r="C1474" i="1"/>
  <c r="G1474" i="1" s="1"/>
  <c r="I1474" i="1" s="1"/>
  <c r="D1473" i="1"/>
  <c r="G1473" i="1" s="1"/>
  <c r="I1473" i="1" s="1"/>
  <c r="C1473" i="1"/>
  <c r="H1473" i="1" s="1"/>
  <c r="H1472" i="1"/>
  <c r="D1472" i="1"/>
  <c r="C1472" i="1"/>
  <c r="G1472" i="1" s="1"/>
  <c r="I1472" i="1" s="1"/>
  <c r="D1471" i="1"/>
  <c r="G1471" i="1" s="1"/>
  <c r="I1471" i="1" s="1"/>
  <c r="C1471" i="1"/>
  <c r="H1471" i="1" s="1"/>
  <c r="D1470" i="1"/>
  <c r="G1470" i="1" s="1"/>
  <c r="C1470" i="1"/>
  <c r="H1470" i="1" s="1"/>
  <c r="D1469" i="1"/>
  <c r="G1469" i="1" s="1"/>
  <c r="C1469" i="1"/>
  <c r="H1469" i="1" s="1"/>
  <c r="H1468" i="1"/>
  <c r="D1468" i="1"/>
  <c r="C1468" i="1"/>
  <c r="G1468" i="1" s="1"/>
  <c r="I1468" i="1" s="1"/>
  <c r="D1467" i="1"/>
  <c r="G1467" i="1" s="1"/>
  <c r="I1467" i="1" s="1"/>
  <c r="C1467" i="1"/>
  <c r="H1467" i="1" s="1"/>
  <c r="H1466" i="1"/>
  <c r="D1466" i="1"/>
  <c r="C1466" i="1"/>
  <c r="G1466" i="1" s="1"/>
  <c r="I1466" i="1" s="1"/>
  <c r="D1465" i="1"/>
  <c r="G1465" i="1" s="1"/>
  <c r="C1465" i="1"/>
  <c r="H1465" i="1" s="1"/>
  <c r="H1464" i="1"/>
  <c r="D1464" i="1"/>
  <c r="C1464" i="1"/>
  <c r="G1464" i="1" s="1"/>
  <c r="I1464" i="1" s="1"/>
  <c r="D1463" i="1"/>
  <c r="G1463" i="1" s="1"/>
  <c r="I1463" i="1" s="1"/>
  <c r="C1463" i="1"/>
  <c r="H1463" i="1" s="1"/>
  <c r="H1462" i="1"/>
  <c r="D1462" i="1"/>
  <c r="C1462" i="1"/>
  <c r="G1462" i="1" s="1"/>
  <c r="I1462" i="1" s="1"/>
  <c r="H1461" i="1"/>
  <c r="D1461" i="1"/>
  <c r="C1461" i="1"/>
  <c r="G1461" i="1" s="1"/>
  <c r="D1460" i="1"/>
  <c r="G1460" i="1" s="1"/>
  <c r="I1460" i="1" s="1"/>
  <c r="C1460" i="1"/>
  <c r="H1460" i="1" s="1"/>
  <c r="H1459" i="1"/>
  <c r="D1459" i="1"/>
  <c r="C1459" i="1"/>
  <c r="G1459" i="1" s="1"/>
  <c r="I1459" i="1" s="1"/>
  <c r="D1458" i="1"/>
  <c r="G1458" i="1" s="1"/>
  <c r="I1458" i="1" s="1"/>
  <c r="C1458" i="1"/>
  <c r="H1458" i="1" s="1"/>
  <c r="H1457" i="1"/>
  <c r="D1457" i="1"/>
  <c r="C1457" i="1"/>
  <c r="G1457" i="1" s="1"/>
  <c r="I1457" i="1" s="1"/>
  <c r="D1456" i="1"/>
  <c r="G1456" i="1" s="1"/>
  <c r="I1456" i="1" s="1"/>
  <c r="C1456" i="1"/>
  <c r="H1456" i="1" s="1"/>
  <c r="H1455" i="1"/>
  <c r="D1455" i="1"/>
  <c r="C1455" i="1"/>
  <c r="G1455" i="1" s="1"/>
  <c r="I1455" i="1" s="1"/>
  <c r="H1454" i="1"/>
  <c r="D1454" i="1"/>
  <c r="C1454" i="1"/>
  <c r="G1454" i="1" s="1"/>
  <c r="H1453" i="1"/>
  <c r="D1453" i="1"/>
  <c r="C1453" i="1"/>
  <c r="G1453" i="1" s="1"/>
  <c r="D1452" i="1"/>
  <c r="G1452" i="1" s="1"/>
  <c r="C1452" i="1"/>
  <c r="H1452" i="1" s="1"/>
  <c r="H1451" i="1"/>
  <c r="D1451" i="1"/>
  <c r="C1451" i="1"/>
  <c r="G1451" i="1" s="1"/>
  <c r="I1451" i="1" s="1"/>
  <c r="D1450" i="1"/>
  <c r="G1450" i="1" s="1"/>
  <c r="I1450" i="1" s="1"/>
  <c r="C1450" i="1"/>
  <c r="H1450" i="1" s="1"/>
  <c r="H1449" i="1"/>
  <c r="D1449" i="1"/>
  <c r="C1449" i="1"/>
  <c r="G1449" i="1" s="1"/>
  <c r="I1449" i="1" s="1"/>
  <c r="D1448" i="1"/>
  <c r="G1448" i="1" s="1"/>
  <c r="C1448" i="1"/>
  <c r="H1448" i="1" s="1"/>
  <c r="H1447" i="1"/>
  <c r="D1447" i="1"/>
  <c r="C1447" i="1"/>
  <c r="G1447" i="1" s="1"/>
  <c r="I1447" i="1" s="1"/>
  <c r="D1446" i="1"/>
  <c r="G1446" i="1" s="1"/>
  <c r="I1446" i="1" s="1"/>
  <c r="C1446" i="1"/>
  <c r="H1446" i="1" s="1"/>
  <c r="H1445" i="1"/>
  <c r="G1445" i="1"/>
  <c r="D1445" i="1"/>
  <c r="C1445" i="1"/>
  <c r="J1445" i="1" s="1"/>
  <c r="D1444" i="1"/>
  <c r="C1444" i="1"/>
  <c r="H1444" i="1" s="1"/>
  <c r="H1443" i="1"/>
  <c r="G1443" i="1"/>
  <c r="I1443" i="1" s="1"/>
  <c r="D1443" i="1"/>
  <c r="J1443" i="1" s="1"/>
  <c r="C1443" i="1"/>
  <c r="D1442" i="1"/>
  <c r="C1442" i="1"/>
  <c r="H1442" i="1" s="1"/>
  <c r="H1441" i="1"/>
  <c r="G1441" i="1"/>
  <c r="I1441" i="1" s="1"/>
  <c r="D1441" i="1"/>
  <c r="J1441" i="1" s="1"/>
  <c r="C1441" i="1"/>
  <c r="D1440" i="1"/>
  <c r="C1440" i="1"/>
  <c r="H1440" i="1" s="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H647" i="1"/>
  <c r="G647" i="1"/>
  <c r="D647" i="1"/>
  <c r="C647" i="1"/>
  <c r="H646" i="1"/>
  <c r="G646" i="1"/>
  <c r="D646" i="1"/>
  <c r="C646" i="1"/>
  <c r="D645" i="1"/>
  <c r="C645" i="1"/>
  <c r="D644" i="1"/>
  <c r="C644" i="1"/>
  <c r="D643" i="1"/>
  <c r="C643" i="1"/>
  <c r="D642" i="1"/>
  <c r="C642" i="1"/>
  <c r="G642" i="1" s="1"/>
  <c r="D641" i="1"/>
  <c r="H641" i="1" s="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D411" i="1"/>
  <c r="C411" i="1"/>
  <c r="H411" i="1" s="1"/>
  <c r="H406" i="1"/>
  <c r="G406" i="1"/>
  <c r="D406" i="1"/>
  <c r="C406" i="1"/>
  <c r="D405" i="1"/>
  <c r="H405" i="1" s="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G367" i="1"/>
  <c r="D367" i="1"/>
  <c r="H367" i="1" s="1"/>
  <c r="C367" i="1"/>
  <c r="H366" i="1"/>
  <c r="G366" i="1"/>
  <c r="D366" i="1"/>
  <c r="C366" i="1"/>
  <c r="D365" i="1"/>
  <c r="C365" i="1"/>
  <c r="H365" i="1" s="1"/>
  <c r="D364" i="1"/>
  <c r="G364" i="1" s="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G295" i="1"/>
  <c r="D295" i="1"/>
  <c r="H295" i="1" s="1"/>
  <c r="C295" i="1"/>
  <c r="H294" i="1"/>
  <c r="G294" i="1"/>
  <c r="D294" i="1"/>
  <c r="C294" i="1"/>
  <c r="H292" i="1"/>
  <c r="G292" i="1"/>
  <c r="D292" i="1"/>
  <c r="C292" i="1"/>
  <c r="H291" i="1"/>
  <c r="G291" i="1"/>
  <c r="D291" i="1"/>
  <c r="C291" i="1"/>
  <c r="H290" i="1"/>
  <c r="G290" i="1"/>
  <c r="D290" i="1"/>
  <c r="C290" i="1"/>
  <c r="D289" i="1"/>
  <c r="C289" i="1"/>
  <c r="H289" i="1" s="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D190" i="1"/>
  <c r="C190" i="1"/>
  <c r="D189" i="1"/>
  <c r="C189" i="1"/>
  <c r="D188" i="1"/>
  <c r="C188" i="1"/>
  <c r="H188" i="1" s="1"/>
  <c r="D187" i="1"/>
  <c r="C187" i="1"/>
  <c r="H186" i="1"/>
  <c r="G186" i="1"/>
  <c r="D186" i="1"/>
  <c r="C186" i="1"/>
  <c r="H185" i="1"/>
  <c r="G185" i="1"/>
  <c r="D185" i="1"/>
  <c r="C185" i="1"/>
  <c r="D184" i="1"/>
  <c r="C184" i="1"/>
  <c r="H183" i="1"/>
  <c r="G183" i="1"/>
  <c r="D183" i="1"/>
  <c r="C183" i="1"/>
  <c r="G182" i="1"/>
  <c r="D182" i="1"/>
  <c r="C182" i="1"/>
  <c r="H182" i="1" s="1"/>
  <c r="D181" i="1"/>
  <c r="G181" i="1" s="1"/>
  <c r="C181" i="1"/>
  <c r="D180" i="1"/>
  <c r="H180" i="1" s="1"/>
  <c r="C180" i="1"/>
  <c r="D179" i="1"/>
  <c r="G179" i="1" s="1"/>
  <c r="C179" i="1"/>
  <c r="H178" i="1"/>
  <c r="G178" i="1"/>
  <c r="D178" i="1"/>
  <c r="C178" i="1"/>
  <c r="D177" i="1"/>
  <c r="C177" i="1"/>
  <c r="H176" i="1"/>
  <c r="G176" i="1"/>
  <c r="D176" i="1"/>
  <c r="C176" i="1"/>
  <c r="D175" i="1"/>
  <c r="C175" i="1"/>
  <c r="D174" i="1"/>
  <c r="C174" i="1"/>
  <c r="D173" i="1"/>
  <c r="C173" i="1"/>
  <c r="H172" i="1"/>
  <c r="G172" i="1"/>
  <c r="D172" i="1"/>
  <c r="C172" i="1"/>
  <c r="H171" i="1"/>
  <c r="G171" i="1"/>
  <c r="D171" i="1"/>
  <c r="C171" i="1"/>
  <c r="D170" i="1"/>
  <c r="C170" i="1"/>
  <c r="D169" i="1"/>
  <c r="H169" i="1" s="1"/>
  <c r="C169" i="1"/>
  <c r="D168" i="1"/>
  <c r="C168" i="1"/>
  <c r="D167" i="1"/>
  <c r="C167" i="1"/>
  <c r="D166" i="1"/>
  <c r="C166" i="1"/>
  <c r="D165" i="1"/>
  <c r="C165" i="1"/>
  <c r="H164" i="1"/>
  <c r="G164" i="1"/>
  <c r="D164" i="1"/>
  <c r="C164" i="1"/>
  <c r="D163" i="1"/>
  <c r="H163" i="1" s="1"/>
  <c r="C163" i="1"/>
  <c r="D162" i="1"/>
  <c r="C162" i="1"/>
  <c r="H162" i="1" s="1"/>
  <c r="D161" i="1"/>
  <c r="C161" i="1"/>
  <c r="D160" i="1"/>
  <c r="C160" i="1"/>
  <c r="D158" i="1"/>
  <c r="G158" i="1" s="1"/>
  <c r="C158" i="1"/>
  <c r="D157" i="1"/>
  <c r="C157" i="1"/>
  <c r="H156" i="1"/>
  <c r="G156" i="1"/>
  <c r="D156" i="1"/>
  <c r="C156" i="1"/>
  <c r="D155" i="1"/>
  <c r="C155" i="1"/>
  <c r="D154" i="1"/>
  <c r="C154" i="1"/>
  <c r="G154" i="1" s="1"/>
  <c r="D153" i="1"/>
  <c r="C153" i="1"/>
  <c r="D152" i="1"/>
  <c r="C152" i="1"/>
  <c r="H151" i="1"/>
  <c r="G151" i="1"/>
  <c r="D151" i="1"/>
  <c r="C151" i="1"/>
  <c r="D150" i="1"/>
  <c r="C150" i="1"/>
  <c r="D149" i="1"/>
  <c r="C149"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G135" i="1" s="1"/>
  <c r="C135" i="1"/>
  <c r="H134" i="1"/>
  <c r="G134" i="1"/>
  <c r="D134" i="1"/>
  <c r="C134" i="1"/>
  <c r="H133" i="1"/>
  <c r="G133" i="1"/>
  <c r="D133" i="1"/>
  <c r="C133" i="1"/>
  <c r="D132" i="1"/>
  <c r="G132" i="1" s="1"/>
  <c r="C132" i="1"/>
  <c r="D131" i="1"/>
  <c r="C131" i="1"/>
  <c r="D130" i="1"/>
  <c r="C130" i="1"/>
  <c r="H130" i="1" s="1"/>
  <c r="D129" i="1"/>
  <c r="C129" i="1"/>
  <c r="H128" i="1"/>
  <c r="G128" i="1"/>
  <c r="D128" i="1"/>
  <c r="C128" i="1"/>
  <c r="H127" i="1"/>
  <c r="G127" i="1"/>
  <c r="D127" i="1"/>
  <c r="C127" i="1"/>
  <c r="H126" i="1"/>
  <c r="G126" i="1"/>
  <c r="D126" i="1"/>
  <c r="C126" i="1"/>
  <c r="D125" i="1"/>
  <c r="H125" i="1" s="1"/>
  <c r="C125" i="1"/>
  <c r="G124" i="1"/>
  <c r="D124" i="1"/>
  <c r="H124" i="1" s="1"/>
  <c r="C124" i="1"/>
  <c r="D123" i="1"/>
  <c r="C123" i="1"/>
  <c r="H123" i="1" s="1"/>
  <c r="D122" i="1"/>
  <c r="H122" i="1" s="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G81" i="1" s="1"/>
  <c r="H80" i="1"/>
  <c r="G80" i="1"/>
  <c r="D80" i="1"/>
  <c r="C80" i="1"/>
  <c r="D79" i="1"/>
  <c r="C79" i="1"/>
  <c r="G79" i="1" s="1"/>
  <c r="D78" i="1"/>
  <c r="C78" i="1"/>
  <c r="G78"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G66" i="1"/>
  <c r="D66" i="1"/>
  <c r="H66" i="1" s="1"/>
  <c r="C66" i="1"/>
  <c r="D65" i="1"/>
  <c r="C65" i="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1493" i="1" l="1"/>
  <c r="D6" i="8"/>
  <c r="C1481" i="1" s="1"/>
  <c r="H1481" i="1" s="1"/>
  <c r="G163" i="1"/>
  <c r="G378" i="1"/>
  <c r="G379" i="1"/>
  <c r="G296" i="1"/>
  <c r="H1577" i="1"/>
  <c r="G1564" i="1"/>
  <c r="I36" i="3"/>
  <c r="H1576" i="1"/>
  <c r="G1576" i="1"/>
  <c r="D49" i="8"/>
  <c r="H1561" i="1"/>
  <c r="G1560" i="1"/>
  <c r="H1509" i="1"/>
  <c r="H1504" i="1"/>
  <c r="C1501" i="1"/>
  <c r="G1501" i="1" s="1"/>
  <c r="H1485" i="1"/>
  <c r="G1484" i="1"/>
  <c r="G1480" i="1"/>
  <c r="G641" i="1"/>
  <c r="H711" i="1"/>
  <c r="H670" i="1"/>
  <c r="H669" i="1"/>
  <c r="H668" i="1"/>
  <c r="H644" i="1"/>
  <c r="H643" i="1"/>
  <c r="G645" i="1"/>
  <c r="F644" i="4"/>
  <c r="E643" i="4"/>
  <c r="D637" i="1" s="1"/>
  <c r="G192" i="1"/>
  <c r="G209" i="1"/>
  <c r="F196" i="4"/>
  <c r="H206" i="1"/>
  <c r="H190" i="1"/>
  <c r="H191" i="1"/>
  <c r="H189" i="1"/>
  <c r="F188" i="4"/>
  <c r="G184" i="1"/>
  <c r="G187" i="1"/>
  <c r="G180" i="1"/>
  <c r="F219" i="9"/>
  <c r="B219" i="9" s="1"/>
  <c r="F220" i="9"/>
  <c r="E44" i="9"/>
  <c r="B44" i="9" s="1"/>
  <c r="H181" i="1"/>
  <c r="H179" i="1"/>
  <c r="G177" i="1"/>
  <c r="G175" i="1"/>
  <c r="F177" i="4"/>
  <c r="H173" i="1"/>
  <c r="G174" i="1"/>
  <c r="G170" i="1"/>
  <c r="G169" i="1"/>
  <c r="G168" i="1"/>
  <c r="G167" i="1"/>
  <c r="H165" i="1"/>
  <c r="H166" i="1"/>
  <c r="E163" i="4"/>
  <c r="D159" i="1" s="1"/>
  <c r="F169" i="4"/>
  <c r="E40" i="9"/>
  <c r="B40" i="9" s="1"/>
  <c r="H161" i="1"/>
  <c r="F164" i="4"/>
  <c r="H160" i="1"/>
  <c r="H158" i="1"/>
  <c r="H155" i="1"/>
  <c r="E152" i="4"/>
  <c r="D148" i="1" s="1"/>
  <c r="H157" i="1"/>
  <c r="E39" i="9"/>
  <c r="B39" i="9" s="1"/>
  <c r="G153" i="1"/>
  <c r="G152" i="1"/>
  <c r="H150" i="1"/>
  <c r="F153" i="4"/>
  <c r="H149" i="1"/>
  <c r="H135" i="1"/>
  <c r="H146" i="1"/>
  <c r="H132" i="1"/>
  <c r="F133" i="4"/>
  <c r="H129" i="1"/>
  <c r="H131" i="1"/>
  <c r="G125" i="1"/>
  <c r="H121" i="1"/>
  <c r="G122" i="1"/>
  <c r="F125" i="4"/>
  <c r="E50" i="4"/>
  <c r="D46" i="1" s="1"/>
  <c r="F50" i="4"/>
  <c r="H46" i="1"/>
  <c r="H65" i="1"/>
  <c r="F68" i="4"/>
  <c r="E29" i="9"/>
  <c r="B29" i="9" s="1"/>
  <c r="E283" i="9"/>
  <c r="B283" i="9" s="1"/>
  <c r="H649" i="1"/>
  <c r="G669" i="1"/>
  <c r="H78" i="1"/>
  <c r="H79" i="1"/>
  <c r="H81" i="1"/>
  <c r="C412" i="1"/>
  <c r="H412" i="1" s="1"/>
  <c r="C638" i="1"/>
  <c r="G638" i="1" s="1"/>
  <c r="E26" i="9"/>
  <c r="B26" i="9" s="1"/>
  <c r="G711" i="1"/>
  <c r="G710" i="1"/>
  <c r="G670" i="1"/>
  <c r="G668" i="1"/>
  <c r="E22" i="9"/>
  <c r="B22" i="9" s="1"/>
  <c r="G644" i="1"/>
  <c r="G643" i="1"/>
  <c r="H642" i="1"/>
  <c r="H645" i="1"/>
  <c r="G411" i="1"/>
  <c r="G370" i="1"/>
  <c r="D363" i="4"/>
  <c r="C358" i="1" s="1"/>
  <c r="G365" i="1"/>
  <c r="G289" i="1"/>
  <c r="H638" i="1"/>
  <c r="D643" i="4"/>
  <c r="E273" i="9"/>
  <c r="B273" i="9" s="1"/>
  <c r="G412" i="1"/>
  <c r="G206" i="1"/>
  <c r="G207" i="1"/>
  <c r="G191" i="1"/>
  <c r="G190" i="1"/>
  <c r="G189" i="1"/>
  <c r="G188" i="1"/>
  <c r="H184" i="1"/>
  <c r="H187" i="1"/>
  <c r="H177" i="1"/>
  <c r="H175" i="1"/>
  <c r="G173" i="1"/>
  <c r="H174" i="1"/>
  <c r="H170" i="1"/>
  <c r="H168" i="1"/>
  <c r="H167" i="1"/>
  <c r="G165" i="1"/>
  <c r="G166" i="1"/>
  <c r="G162" i="1"/>
  <c r="G160" i="1"/>
  <c r="G161" i="1"/>
  <c r="D163" i="4"/>
  <c r="D151" i="4" s="1"/>
  <c r="G155" i="1"/>
  <c r="G157" i="1"/>
  <c r="H154" i="1"/>
  <c r="F217" i="9"/>
  <c r="B217" i="9" s="1"/>
  <c r="H153" i="1"/>
  <c r="H152" i="1"/>
  <c r="D152" i="4"/>
  <c r="C148" i="1" s="1"/>
  <c r="G149" i="1"/>
  <c r="G150" i="1"/>
  <c r="G129" i="1"/>
  <c r="G130" i="1"/>
  <c r="G131" i="1"/>
  <c r="F134" i="4"/>
  <c r="G121" i="1"/>
  <c r="G123" i="1"/>
  <c r="D124" i="4"/>
  <c r="G46" i="1"/>
  <c r="G64" i="1"/>
  <c r="E30" i="9"/>
  <c r="B30" i="9" s="1"/>
  <c r="G65" i="1"/>
  <c r="I1448" i="1"/>
  <c r="I1465" i="1"/>
  <c r="I1452" i="1"/>
  <c r="I1476" i="1"/>
  <c r="J1446" i="1"/>
  <c r="J1448" i="1"/>
  <c r="J1450" i="1"/>
  <c r="J1452" i="1"/>
  <c r="J1456" i="1"/>
  <c r="J1458" i="1"/>
  <c r="J1460" i="1"/>
  <c r="J1463" i="1"/>
  <c r="J1465" i="1"/>
  <c r="J1467" i="1"/>
  <c r="J1471" i="1"/>
  <c r="J1473" i="1"/>
  <c r="J1476" i="1"/>
  <c r="J1478" i="1"/>
  <c r="H1550" i="1"/>
  <c r="G1550" i="1"/>
  <c r="H1554" i="1"/>
  <c r="G1554" i="1"/>
  <c r="H1558" i="1"/>
  <c r="G1558" i="1"/>
  <c r="H1562" i="1"/>
  <c r="G1562" i="1"/>
  <c r="H1566" i="1"/>
  <c r="G1566" i="1"/>
  <c r="H1570" i="1"/>
  <c r="G1570" i="1"/>
  <c r="H1574" i="1"/>
  <c r="G1574" i="1"/>
  <c r="H1578" i="1"/>
  <c r="G1578" i="1"/>
  <c r="F215" i="4"/>
  <c r="J1440" i="1"/>
  <c r="J1442" i="1"/>
  <c r="J1444" i="1"/>
  <c r="G1483" i="1"/>
  <c r="G1487" i="1"/>
  <c r="G1491" i="1"/>
  <c r="G1495" i="1"/>
  <c r="G1499" i="1"/>
  <c r="G1503" i="1"/>
  <c r="G1507" i="1"/>
  <c r="G1511" i="1"/>
  <c r="G1515" i="1"/>
  <c r="G1519" i="1"/>
  <c r="G1523" i="1"/>
  <c r="G1527" i="1"/>
  <c r="G1531" i="1"/>
  <c r="G1535" i="1"/>
  <c r="G1539" i="1"/>
  <c r="G1543" i="1"/>
  <c r="G1547" i="1"/>
  <c r="D6" i="4"/>
  <c r="E298" i="4"/>
  <c r="E528" i="4"/>
  <c r="I20" i="3"/>
  <c r="G289" i="9"/>
  <c r="E289" i="9" s="1"/>
  <c r="B289" i="9" s="1"/>
  <c r="F177" i="5"/>
  <c r="H29" i="3"/>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1" i="1"/>
  <c r="G1555" i="1"/>
  <c r="G1559" i="1"/>
  <c r="G1563" i="1"/>
  <c r="G1567" i="1"/>
  <c r="G1571" i="1"/>
  <c r="G1575" i="1"/>
  <c r="G1579" i="1"/>
  <c r="F363" i="4"/>
  <c r="D237" i="5"/>
  <c r="F238" i="5"/>
  <c r="E141" i="6"/>
  <c r="E6" i="4"/>
  <c r="E350" i="4"/>
  <c r="E420" i="4"/>
  <c r="F118" i="5"/>
  <c r="D68" i="5"/>
  <c r="H24" i="3"/>
  <c r="F5" i="6"/>
  <c r="E5" i="7"/>
  <c r="F7" i="4"/>
  <c r="F51" i="4"/>
  <c r="F83" i="4"/>
  <c r="F107" i="4"/>
  <c r="F225" i="4"/>
  <c r="F253" i="4"/>
  <c r="F312" i="4"/>
  <c r="F364" i="4"/>
  <c r="F416" i="4"/>
  <c r="D459" i="4"/>
  <c r="F473" i="4"/>
  <c r="F485" i="4"/>
  <c r="D529" i="4"/>
  <c r="D593" i="4"/>
  <c r="E142" i="9"/>
  <c r="B142" i="9" s="1"/>
  <c r="F119" i="5"/>
  <c r="F180" i="5"/>
  <c r="F190" i="5"/>
  <c r="D206" i="5"/>
  <c r="G20" i="9"/>
  <c r="H20" i="9"/>
  <c r="E286" i="9"/>
  <c r="B286" i="9" s="1"/>
  <c r="D114" i="6"/>
  <c r="D344" i="4"/>
  <c r="D396" i="4"/>
  <c r="D421" i="4"/>
  <c r="D515" i="4"/>
  <c r="D89" i="6"/>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I10" i="9"/>
  <c r="F152" i="4"/>
  <c r="F417" i="4"/>
  <c r="E87" i="5"/>
  <c r="F88" i="5"/>
  <c r="E176" i="5"/>
  <c r="D42" i="8"/>
  <c r="B250" i="9"/>
  <c r="B254" i="9"/>
  <c r="B226" i="9"/>
  <c r="B234" i="9"/>
  <c r="B266" i="9"/>
  <c r="B137" i="9"/>
  <c r="B238" i="9"/>
  <c r="F214" i="9"/>
  <c r="B214" i="9" s="1"/>
  <c r="F222" i="9"/>
  <c r="B222" i="9" s="1"/>
  <c r="F230" i="9"/>
  <c r="B230" i="9" s="1"/>
  <c r="F238" i="9"/>
  <c r="F246" i="9"/>
  <c r="B246" i="9" s="1"/>
  <c r="F254" i="9"/>
  <c r="F262" i="9"/>
  <c r="B262" i="9" s="1"/>
  <c r="B220" i="9"/>
  <c r="B228" i="9"/>
  <c r="B236" i="9"/>
  <c r="B244" i="9"/>
  <c r="B252" i="9"/>
  <c r="B260" i="9"/>
  <c r="B268" i="9"/>
  <c r="F218" i="9"/>
  <c r="B218" i="9" s="1"/>
  <c r="F226" i="9"/>
  <c r="F234" i="9"/>
  <c r="F242" i="9"/>
  <c r="B242" i="9" s="1"/>
  <c r="F250" i="9"/>
  <c r="F258" i="9"/>
  <c r="B258" i="9" s="1"/>
  <c r="F266" i="9"/>
  <c r="B216" i="9"/>
  <c r="B224" i="9"/>
  <c r="B232" i="9"/>
  <c r="B240" i="9"/>
  <c r="B248" i="9"/>
  <c r="B256" i="9"/>
  <c r="B264" i="9"/>
  <c r="G1481" i="1" l="1"/>
  <c r="H1501" i="1"/>
  <c r="D43" i="8"/>
  <c r="K1432" i="9" s="1"/>
  <c r="C1524" i="1"/>
  <c r="E151" i="4"/>
  <c r="I17" i="3" s="1"/>
  <c r="F212" i="9"/>
  <c r="B212" i="9" s="1"/>
  <c r="B191" i="9"/>
  <c r="E20" i="9"/>
  <c r="E19" i="9" s="1"/>
  <c r="G358" i="1"/>
  <c r="H358" i="1"/>
  <c r="F643" i="4"/>
  <c r="C637" i="1"/>
  <c r="F163" i="4"/>
  <c r="C159" i="1"/>
  <c r="H148" i="1"/>
  <c r="G148" i="1"/>
  <c r="F124" i="4"/>
  <c r="C120" i="1"/>
  <c r="E164" i="9"/>
  <c r="B164" i="9" s="1"/>
  <c r="F396" i="4"/>
  <c r="C391" i="1"/>
  <c r="F529" i="4"/>
  <c r="D528" i="4"/>
  <c r="C523" i="1"/>
  <c r="E635" i="4"/>
  <c r="D629" i="1" s="1"/>
  <c r="D414" i="1"/>
  <c r="E636" i="4"/>
  <c r="D630" i="1" s="1"/>
  <c r="D522" i="1"/>
  <c r="H17" i="3"/>
  <c r="D289" i="4"/>
  <c r="C147" i="1"/>
  <c r="F89" i="6"/>
  <c r="C1383" i="1"/>
  <c r="F344" i="4"/>
  <c r="C339" i="1"/>
  <c r="I29" i="3"/>
  <c r="D1436" i="1"/>
  <c r="G299" i="9"/>
  <c r="E299" i="9" s="1"/>
  <c r="E408" i="4"/>
  <c r="D403" i="1" s="1"/>
  <c r="D345" i="1"/>
  <c r="I28" i="3"/>
  <c r="D1435" i="1"/>
  <c r="D350" i="4"/>
  <c r="E407" i="4"/>
  <c r="D402" i="1" s="1"/>
  <c r="D293" i="1"/>
  <c r="E68" i="5"/>
  <c r="D1065" i="1"/>
  <c r="I34" i="3"/>
  <c r="C1517" i="1"/>
  <c r="F515" i="4"/>
  <c r="C509" i="1"/>
  <c r="D298" i="4"/>
  <c r="D412" i="4" s="1"/>
  <c r="F114" i="6"/>
  <c r="H27" i="3"/>
  <c r="C1408" i="1"/>
  <c r="G292" i="9"/>
  <c r="E292" i="9" s="1"/>
  <c r="B292" i="9" s="1"/>
  <c r="F206" i="5"/>
  <c r="C1183" i="1"/>
  <c r="F68" i="5"/>
  <c r="D6" i="5"/>
  <c r="H21" i="3"/>
  <c r="C1046" i="1"/>
  <c r="E412" i="4"/>
  <c r="I16" i="3"/>
  <c r="D2" i="1"/>
  <c r="G297" i="9"/>
  <c r="E297" i="9" s="1"/>
  <c r="I22" i="3"/>
  <c r="E175" i="5"/>
  <c r="D1152" i="1" s="1"/>
  <c r="D1153" i="1"/>
  <c r="D420" i="4"/>
  <c r="F421" i="4"/>
  <c r="C415" i="1"/>
  <c r="F593" i="4"/>
  <c r="C587" i="1"/>
  <c r="F459" i="4"/>
  <c r="C453" i="1"/>
  <c r="D141" i="6"/>
  <c r="F237" i="5"/>
  <c r="H23" i="3"/>
  <c r="C1214" i="1"/>
  <c r="D176" i="5"/>
  <c r="D290" i="4"/>
  <c r="F6" i="4"/>
  <c r="H16" i="3"/>
  <c r="C2" i="1"/>
  <c r="D147" i="1" l="1"/>
  <c r="E289" i="4"/>
  <c r="G294" i="9"/>
  <c r="E294" i="9" s="1"/>
  <c r="B294" i="9" s="1"/>
  <c r="G295" i="9"/>
  <c r="E295" i="9" s="1"/>
  <c r="B295" i="9" s="1"/>
  <c r="H1524" i="1"/>
  <c r="G1524" i="1"/>
  <c r="I35" i="3"/>
  <c r="C1518" i="1"/>
  <c r="H11" i="3" s="1"/>
  <c r="F151" i="4"/>
  <c r="B20" i="9"/>
  <c r="G637" i="1"/>
  <c r="H637" i="1"/>
  <c r="H159" i="1"/>
  <c r="G159" i="1"/>
  <c r="H120" i="1"/>
  <c r="G120" i="1"/>
  <c r="D639" i="4"/>
  <c r="F412" i="4"/>
  <c r="C407" i="1"/>
  <c r="H2" i="1"/>
  <c r="G2" i="1"/>
  <c r="F420" i="4"/>
  <c r="D635" i="4"/>
  <c r="C414" i="1"/>
  <c r="D175" i="5"/>
  <c r="H22" i="3"/>
  <c r="F176" i="5"/>
  <c r="C1153" i="1"/>
  <c r="F141" i="6"/>
  <c r="H28" i="3"/>
  <c r="C1435" i="1"/>
  <c r="H9" i="3" s="1"/>
  <c r="E291" i="4"/>
  <c r="D287" i="1" s="1"/>
  <c r="E413" i="4"/>
  <c r="E414" i="4" s="1"/>
  <c r="D409" i="1" s="1"/>
  <c r="D285" i="1"/>
  <c r="E290" i="4"/>
  <c r="D286" i="1" s="1"/>
  <c r="G1517" i="1"/>
  <c r="H1517" i="1"/>
  <c r="H1065" i="1"/>
  <c r="G1065" i="1"/>
  <c r="D408" i="4"/>
  <c r="F350" i="4"/>
  <c r="C345" i="1"/>
  <c r="H1383" i="1"/>
  <c r="G1383" i="1"/>
  <c r="D291" i="4"/>
  <c r="F289" i="4"/>
  <c r="D413" i="4"/>
  <c r="C285" i="1"/>
  <c r="E298" i="9"/>
  <c r="B299" i="9"/>
  <c r="H391" i="1"/>
  <c r="G391" i="1"/>
  <c r="H1214" i="1"/>
  <c r="G1214" i="1"/>
  <c r="H453" i="1"/>
  <c r="G453" i="1"/>
  <c r="H415" i="1"/>
  <c r="G415" i="1"/>
  <c r="G276" i="9"/>
  <c r="F6" i="5"/>
  <c r="C984" i="1"/>
  <c r="I21" i="3"/>
  <c r="D1046" i="1"/>
  <c r="H1046" i="1" s="1"/>
  <c r="E6" i="5"/>
  <c r="G282" i="9" s="1"/>
  <c r="E282" i="9" s="1"/>
  <c r="B282" i="9" s="1"/>
  <c r="B297" i="9"/>
  <c r="E296" i="9"/>
  <c r="I10" i="3" s="1"/>
  <c r="E639" i="4"/>
  <c r="D407" i="1"/>
  <c r="H1408" i="1"/>
  <c r="G1408" i="1"/>
  <c r="H509" i="1"/>
  <c r="G509" i="1"/>
  <c r="H1436" i="1"/>
  <c r="G1436" i="1"/>
  <c r="H339" i="1"/>
  <c r="G339" i="1"/>
  <c r="G147" i="1"/>
  <c r="H147" i="1"/>
  <c r="H523" i="1"/>
  <c r="G523" i="1"/>
  <c r="D407" i="4"/>
  <c r="F298" i="4"/>
  <c r="C293" i="1"/>
  <c r="C286" i="1"/>
  <c r="H587" i="1"/>
  <c r="G587" i="1"/>
  <c r="H1183" i="1"/>
  <c r="G1183" i="1"/>
  <c r="D636" i="4"/>
  <c r="F528" i="4"/>
  <c r="C522" i="1"/>
  <c r="E293" i="9" l="1"/>
  <c r="I11" i="3" s="1"/>
  <c r="H1518" i="1"/>
  <c r="G1518" i="1"/>
  <c r="F290" i="4"/>
  <c r="I9" i="3"/>
  <c r="K3" i="9"/>
  <c r="F291" i="4"/>
  <c r="C287" i="1"/>
  <c r="H345" i="1"/>
  <c r="G345" i="1"/>
  <c r="H522" i="1"/>
  <c r="G522" i="1"/>
  <c r="H285" i="1"/>
  <c r="G285" i="1"/>
  <c r="N3" i="9"/>
  <c r="H407" i="1"/>
  <c r="G407" i="1"/>
  <c r="H293" i="1"/>
  <c r="G293" i="1"/>
  <c r="H1435" i="1"/>
  <c r="G1435" i="1"/>
  <c r="H286" i="1"/>
  <c r="G286" i="1"/>
  <c r="D640" i="4"/>
  <c r="D641" i="4" s="1"/>
  <c r="D415" i="4"/>
  <c r="F413" i="4"/>
  <c r="C408" i="1"/>
  <c r="F408" i="4"/>
  <c r="C403" i="1"/>
  <c r="E640" i="4"/>
  <c r="E415" i="4"/>
  <c r="D410" i="1" s="1"/>
  <c r="D408" i="1"/>
  <c r="F175" i="5"/>
  <c r="C1152" i="1"/>
  <c r="F635" i="4"/>
  <c r="C629" i="1"/>
  <c r="D633" i="1"/>
  <c r="G1046" i="1"/>
  <c r="F407" i="4"/>
  <c r="C402" i="1"/>
  <c r="F636" i="4"/>
  <c r="C630" i="1"/>
  <c r="H8" i="3"/>
  <c r="G984" i="1"/>
  <c r="H1153" i="1"/>
  <c r="G1153" i="1"/>
  <c r="H414" i="1"/>
  <c r="G414" i="1"/>
  <c r="D414" i="4"/>
  <c r="H276" i="9"/>
  <c r="E276" i="9" s="1"/>
  <c r="D984" i="1"/>
  <c r="H984" i="1" s="1"/>
  <c r="F639" i="4"/>
  <c r="C633" i="1"/>
  <c r="C635" i="1" l="1"/>
  <c r="E275" i="9"/>
  <c r="B276" i="9"/>
  <c r="H633" i="1"/>
  <c r="G633" i="1"/>
  <c r="E642" i="4"/>
  <c r="D634" i="1"/>
  <c r="H287" i="1"/>
  <c r="G287" i="1"/>
  <c r="H402" i="1"/>
  <c r="G402" i="1"/>
  <c r="E641" i="4"/>
  <c r="F641" i="4" s="1"/>
  <c r="H403" i="1"/>
  <c r="G403" i="1"/>
  <c r="F415" i="4"/>
  <c r="C410" i="1"/>
  <c r="M3" i="9"/>
  <c r="I8" i="3"/>
  <c r="H629" i="1"/>
  <c r="G629" i="1"/>
  <c r="D642" i="4"/>
  <c r="F640" i="4"/>
  <c r="C634" i="1"/>
  <c r="F414" i="4"/>
  <c r="C409" i="1"/>
  <c r="H630" i="1"/>
  <c r="G630" i="1"/>
  <c r="H408" i="1"/>
  <c r="G408" i="1"/>
  <c r="H1152" i="1"/>
  <c r="G1152" i="1"/>
  <c r="E646" i="4" l="1"/>
  <c r="D636" i="1"/>
  <c r="H634" i="1"/>
  <c r="G634" i="1"/>
  <c r="H409" i="1"/>
  <c r="G409" i="1"/>
  <c r="F642" i="4"/>
  <c r="D646" i="4"/>
  <c r="C636" i="1"/>
  <c r="H410" i="1"/>
  <c r="G410" i="1"/>
  <c r="E645" i="4"/>
  <c r="D635" i="1"/>
  <c r="H635" i="1" s="1"/>
  <c r="D645" i="4"/>
  <c r="H18" i="3" l="1"/>
  <c r="F645" i="4"/>
  <c r="C639" i="1"/>
  <c r="H636" i="1"/>
  <c r="G636" i="1"/>
  <c r="F646" i="4"/>
  <c r="H19" i="3"/>
  <c r="C640" i="1"/>
  <c r="I18" i="3"/>
  <c r="D639" i="1"/>
  <c r="G635" i="1"/>
  <c r="I19" i="3"/>
  <c r="D640" i="1"/>
  <c r="H640" i="1" l="1"/>
  <c r="G640" i="1"/>
  <c r="H639" i="1"/>
  <c r="G639" i="1"/>
  <c r="H7" i="3"/>
  <c r="J3" i="9" l="1"/>
  <c r="I7" i="3"/>
  <c r="M272" i="9" l="1"/>
  <c r="L272" i="9"/>
  <c r="H18" i="9"/>
  <c r="G18" i="9"/>
  <c r="G17" i="9"/>
  <c r="M16" i="9"/>
  <c r="K9" i="9"/>
  <c r="J13" i="9"/>
  <c r="K8" i="9"/>
  <c r="K11" i="9"/>
  <c r="I5" i="9"/>
  <c r="I8" i="9"/>
  <c r="J17" i="9"/>
  <c r="K13" i="9"/>
  <c r="I7" i="9"/>
  <c r="K12" i="9"/>
  <c r="I6" i="9"/>
  <c r="I9" i="9"/>
  <c r="J7" i="9"/>
  <c r="I12" i="9"/>
  <c r="M15" i="9"/>
  <c r="J5" i="9"/>
  <c r="H17" i="9"/>
  <c r="I11" i="9"/>
  <c r="J6" i="9"/>
  <c r="I13" i="9"/>
  <c r="J8" i="9"/>
  <c r="J11" i="9"/>
  <c r="K6" i="9"/>
  <c r="G16" i="9"/>
  <c r="G15" i="9"/>
  <c r="L16" i="9"/>
  <c r="L15" i="9"/>
  <c r="F15" i="9" s="1"/>
  <c r="J10" i="9"/>
  <c r="K5" i="9"/>
  <c r="J9" i="9"/>
  <c r="J12" i="9"/>
  <c r="K7" i="9"/>
  <c r="K10" i="9"/>
  <c r="I17" i="9"/>
  <c r="H16" i="9"/>
  <c r="H15" i="9"/>
  <c r="F16" i="9" l="1"/>
  <c r="F14" i="9" s="1"/>
  <c r="E10" i="9"/>
  <c r="B10" i="9" s="1"/>
  <c r="E13" i="9"/>
  <c r="B13" i="9" s="1"/>
  <c r="E16" i="9"/>
  <c r="E9" i="9"/>
  <c r="B9" i="9" s="1"/>
  <c r="E11" i="9"/>
  <c r="B11" i="9" s="1"/>
  <c r="E12" i="9"/>
  <c r="B12" i="9" s="1"/>
  <c r="E8" i="9"/>
  <c r="B8" i="9" s="1"/>
  <c r="E18" i="9"/>
  <c r="B18" i="9" s="1"/>
  <c r="E15" i="9"/>
  <c r="E7" i="9"/>
  <c r="B7" i="9" s="1"/>
  <c r="E5" i="9"/>
  <c r="F272" i="9"/>
  <c r="E6" i="9"/>
  <c r="B6" i="9" s="1"/>
  <c r="E17" i="9"/>
  <c r="B17" i="9" s="1"/>
  <c r="B16" i="9" l="1"/>
  <c r="B272" i="9"/>
  <c r="F19" i="9"/>
  <c r="F3" i="9" s="1"/>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<sst xmlns="http://schemas.openxmlformats.org/spreadsheetml/2006/main" count="4311" uniqueCount="3391">
  <si>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</si>
  <si>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</si>
  <si>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</si>
  <si>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</si>
  <si>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</si>
  <si>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</si>
  <si>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</si>
  <si>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</si>
  <si>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</si>
  <si>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</si>
  <si>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</si>
  <si>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</si>
  <si>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</si>
  <si>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</si>
  <si>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</si>
  <si>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</si>
  <si>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</si>
  <si>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</si>
  <si>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</si>
  <si>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</si>
  <si>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</si>
  <si>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</si>
  <si>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</si>
  <si>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</si>
  <si>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</si>
  <si>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</si>
  <si>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</si>
  <si>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</si>
  <si>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</si>
  <si>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</si>
  <si>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</si>
  <si>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O.Š. STJEPANA RADIĆA, ČAGLIN</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</si>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</sst>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2773915</v>
      </c>
      <c r="D2" s="6">
        <f>'PR-RAS'!E6</f>
        <v>2918852.01</v>
      </c>
      <c r="E2" s="6">
        <v>0</v>
      </c>
      <c r="F2" s="6">
        <v>0</v>
      </c>
      <c r="G2" s="7">
        <f t="shared" ref="G2:G983" si="0">(B2/1000)*(C2*1+D2*2)</f>
        <v>8611.6190200000001</v>
      </c>
      <c r="H2" s="7">
        <f t="shared" ref="H2:H1479" si="1">ABS(C2-ROUND(C2,0))+ABS(D2-ROUND(D2,0))</f>
        <v>9.9999997764825821E-3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2321459</v>
      </c>
      <c r="D46" s="1">
        <f>'PR-RAS'!E50</f>
        <v>2540716.02</v>
      </c>
      <c r="E46" s="1">
        <v>0</v>
      </c>
      <c r="F46" s="1">
        <v>0</v>
      </c>
      <c r="G46" s="2">
        <f t="shared" si="0"/>
        <v>333130.0968</v>
      </c>
      <c r="H46" s="2">
        <f t="shared" si="1"/>
        <v>2.0000000018626451E-2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2321459</v>
      </c>
      <c r="D64" s="1">
        <f>'PR-RAS'!E68</f>
        <v>2540716.02</v>
      </c>
      <c r="E64" s="1">
        <v>0</v>
      </c>
      <c r="F64" s="1">
        <v>0</v>
      </c>
      <c r="G64" s="2">
        <f t="shared" si="0"/>
        <v>466382.13552000001</v>
      </c>
      <c r="H64" s="2">
        <f t="shared" si="1"/>
        <v>2.0000000018626451E-2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2321087</v>
      </c>
      <c r="D65" s="1">
        <f>'PR-RAS'!E69</f>
        <v>2540118.61</v>
      </c>
      <c r="E65" s="1">
        <v>0</v>
      </c>
      <c r="F65" s="1">
        <v>0</v>
      </c>
      <c r="G65" s="2">
        <f t="shared" si="0"/>
        <v>473684.75007999997</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372</v>
      </c>
      <c r="D66" s="1">
        <f>'PR-RAS'!E70</f>
        <v>597.41</v>
      </c>
      <c r="E66" s="1">
        <v>0</v>
      </c>
      <c r="F66" s="1">
        <v>0</v>
      </c>
      <c r="G66" s="2">
        <f t="shared" si="0"/>
        <v>101.8433</v>
      </c>
      <c r="H66" s="2">
        <f t="shared" si="1"/>
        <v>0.40999999999996817</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v>
      </c>
      <c r="E78" s="1">
        <v>0</v>
      </c>
      <c r="F78" s="1">
        <v>0</v>
      </c>
      <c r="G78" s="2">
        <f t="shared" si="0"/>
        <v>7.6999999999999999E-2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v>
      </c>
      <c r="E79" s="1">
        <v>0</v>
      </c>
      <c r="F79" s="1">
        <v>0</v>
      </c>
      <c r="G79" s="2">
        <f t="shared" si="0"/>
        <v>7.8E-2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v>
      </c>
      <c r="E81" s="1">
        <v>0</v>
      </c>
      <c r="F81" s="1">
        <v>0</v>
      </c>
      <c r="G81" s="2">
        <f t="shared" si="0"/>
        <v>0.08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400</v>
      </c>
      <c r="D120" s="1">
        <f>'PR-RAS'!E124</f>
        <v>7296</v>
      </c>
      <c r="E120" s="1">
        <v>0</v>
      </c>
      <c r="F120" s="1">
        <v>0</v>
      </c>
      <c r="G120" s="2">
        <f t="shared" si="0"/>
        <v>1784.048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400</v>
      </c>
      <c r="D121" s="1">
        <f>'PR-RAS'!E125</f>
        <v>596</v>
      </c>
      <c r="E121" s="1">
        <v>0</v>
      </c>
      <c r="F121" s="1">
        <v>0</v>
      </c>
      <c r="G121" s="2">
        <f t="shared" si="0"/>
        <v>191.04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596</v>
      </c>
      <c r="E122" s="1">
        <v>0</v>
      </c>
      <c r="F122" s="1">
        <v>0</v>
      </c>
      <c r="G122" s="2">
        <f t="shared" si="0"/>
        <v>144.232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400</v>
      </c>
      <c r="D123" s="1">
        <f>'PR-RAS'!E127</f>
        <v>0</v>
      </c>
      <c r="E123" s="1">
        <v>0</v>
      </c>
      <c r="F123" s="1">
        <v>0</v>
      </c>
      <c r="G123" s="2">
        <f t="shared" si="0"/>
        <v>48.8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6700</v>
      </c>
      <c r="E124" s="1">
        <v>0</v>
      </c>
      <c r="F124" s="1">
        <v>0</v>
      </c>
      <c r="G124" s="2">
        <f t="shared" si="0"/>
        <v>1648.2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6700</v>
      </c>
      <c r="E125" s="1">
        <v>0</v>
      </c>
      <c r="F125" s="1">
        <v>0</v>
      </c>
      <c r="G125" s="2">
        <f t="shared" si="0"/>
        <v>1661.6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452055</v>
      </c>
      <c r="D129" s="1">
        <f>'PR-RAS'!E133</f>
        <v>369839.99</v>
      </c>
      <c r="E129" s="1">
        <v>0</v>
      </c>
      <c r="F129" s="1">
        <v>0</v>
      </c>
      <c r="G129" s="2">
        <f t="shared" si="0"/>
        <v>152542.07743999999</v>
      </c>
      <c r="H129" s="2">
        <f t="shared" si="1"/>
        <v>1.0000000009313226E-2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452055</v>
      </c>
      <c r="D130" s="1">
        <f>'PR-RAS'!E134</f>
        <v>369839.99</v>
      </c>
      <c r="E130" s="1">
        <v>0</v>
      </c>
      <c r="F130" s="1">
        <v>0</v>
      </c>
      <c r="G130" s="2">
        <f t="shared" si="0"/>
        <v>153733.81242</v>
      </c>
      <c r="H130" s="2">
        <f t="shared" si="1"/>
        <v>1.0000000009313226E-2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452055</v>
      </c>
      <c r="D131" s="1">
        <f>'PR-RAS'!E135</f>
        <v>290814.99</v>
      </c>
      <c r="E131" s="1">
        <v>0</v>
      </c>
      <c r="F131" s="1">
        <v>0</v>
      </c>
      <c r="G131" s="2">
        <f t="shared" si="0"/>
        <v>134379.04740000001</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79025</v>
      </c>
      <c r="E132" s="1">
        <v>0</v>
      </c>
      <c r="F132" s="1">
        <v>0</v>
      </c>
      <c r="G132" s="2">
        <f t="shared" si="0"/>
        <v>20704.55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1000</v>
      </c>
      <c r="E146" s="1">
        <v>0</v>
      </c>
      <c r="F146" s="1">
        <v>0</v>
      </c>
      <c r="G146" s="2">
        <f t="shared" si="0"/>
        <v>290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2519135</v>
      </c>
      <c r="D147" s="1">
        <f>'PR-RAS'!E151</f>
        <v>2901000.31</v>
      </c>
      <c r="E147" s="1">
        <v>0</v>
      </c>
      <c r="F147" s="1">
        <v>0</v>
      </c>
      <c r="G147" s="2">
        <f t="shared" si="0"/>
        <v>1214885.80052</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2169922</v>
      </c>
      <c r="D148" s="1">
        <f>'PR-RAS'!E152</f>
        <v>2369964.4700000002</v>
      </c>
      <c r="E148" s="1">
        <v>0</v>
      </c>
      <c r="F148" s="1">
        <v>0</v>
      </c>
      <c r="G148" s="2">
        <f t="shared" si="0"/>
        <v>1015748.08818</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1766835</v>
      </c>
      <c r="D149" s="1">
        <f>'PR-RAS'!E153</f>
        <v>2010110.53</v>
      </c>
      <c r="E149" s="1">
        <v>0</v>
      </c>
      <c r="F149" s="1">
        <v>0</v>
      </c>
      <c r="G149" s="2">
        <f t="shared" si="0"/>
        <v>856484.29688000004</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1726456</v>
      </c>
      <c r="D150" s="1">
        <f>'PR-RAS'!E154</f>
        <v>1938927.14</v>
      </c>
      <c r="E150" s="1">
        <v>0</v>
      </c>
      <c r="F150" s="1">
        <v>0</v>
      </c>
      <c r="G150" s="2">
        <f t="shared" si="0"/>
        <v>835042.23171999981</v>
      </c>
      <c r="H150" s="2">
        <f t="shared" si="1"/>
        <v>0.13999999989755452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5287</v>
      </c>
      <c r="D152" s="1">
        <f>'PR-RAS'!E156</f>
        <v>23497.33</v>
      </c>
      <c r="E152" s="1">
        <v>0</v>
      </c>
      <c r="F152" s="1">
        <v>0</v>
      </c>
      <c r="G152" s="2">
        <f t="shared" si="0"/>
        <v>7894.5306600000004</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35092</v>
      </c>
      <c r="D153" s="1">
        <f>'PR-RAS'!E157</f>
        <v>47686.06</v>
      </c>
      <c r="E153" s="1">
        <v>0</v>
      </c>
      <c r="F153" s="1">
        <v>0</v>
      </c>
      <c r="G153" s="2">
        <f t="shared" si="0"/>
        <v>19830.54624</v>
      </c>
      <c r="H153" s="2">
        <f t="shared" si="1"/>
        <v>5.9999999997671694E-2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111559</v>
      </c>
      <c r="D154" s="1">
        <f>'PR-RAS'!E158</f>
        <v>48000</v>
      </c>
      <c r="E154" s="1">
        <v>0</v>
      </c>
      <c r="F154" s="1">
        <v>0</v>
      </c>
      <c r="G154" s="2">
        <f t="shared" si="0"/>
        <v>31756.526999999998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291528</v>
      </c>
      <c r="D155" s="1">
        <f>'PR-RAS'!E159</f>
        <v>311853.94</v>
      </c>
      <c r="E155" s="1">
        <v>0</v>
      </c>
      <c r="F155" s="1">
        <v>0</v>
      </c>
      <c r="G155" s="2">
        <f t="shared" si="0"/>
        <v>140946.32552000001</v>
      </c>
      <c r="H155" s="2">
        <f t="shared" si="1"/>
        <v>5.9999999997671694E-2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291528</v>
      </c>
      <c r="D157" s="1">
        <f>'PR-RAS'!E161</f>
        <v>311325.07</v>
      </c>
      <c r="E157" s="1">
        <v>0</v>
      </c>
      <c r="F157" s="1">
        <v>0</v>
      </c>
      <c r="G157" s="2">
        <f t="shared" si="0"/>
        <v>142611.78984000001</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528.87</v>
      </c>
      <c r="E158" s="1">
        <v>0</v>
      </c>
      <c r="F158" s="1">
        <v>0</v>
      </c>
      <c r="G158" s="2">
        <f t="shared" si="0"/>
        <v>166.06518</v>
      </c>
      <c r="H158" s="2">
        <f t="shared" si="1"/>
        <v>0.12999999999999545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348807</v>
      </c>
      <c r="D159" s="1">
        <f>'PR-RAS'!E163</f>
        <v>507965.56999999995</v>
      </c>
      <c r="E159" s="1">
        <v>0</v>
      </c>
      <c r="F159" s="1">
        <v>0</v>
      </c>
      <c r="G159" s="2">
        <f t="shared" si="0"/>
        <v>215628.62611999997</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125477</v>
      </c>
      <c r="D160" s="1">
        <f>'PR-RAS'!E164</f>
        <v>160231.54</v>
      </c>
      <c r="E160" s="1">
        <v>0</v>
      </c>
      <c r="F160" s="1">
        <v>0</v>
      </c>
      <c r="G160" s="2">
        <f t="shared" si="0"/>
        <v>70904.472720000005</v>
      </c>
      <c r="H160" s="2">
        <f t="shared" si="1"/>
        <v>0.45999999999185093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2820</v>
      </c>
      <c r="D161" s="1">
        <f>'PR-RAS'!E165</f>
        <v>8559.6</v>
      </c>
      <c r="E161" s="1">
        <v>0</v>
      </c>
      <c r="F161" s="1">
        <v>0</v>
      </c>
      <c r="G161" s="2">
        <f t="shared" si="0"/>
        <v>3190.2720000000004</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122657</v>
      </c>
      <c r="D162" s="1">
        <f>'PR-RAS'!E166</f>
        <v>150971.94</v>
      </c>
      <c r="E162" s="1">
        <v>0</v>
      </c>
      <c r="F162" s="1">
        <v>0</v>
      </c>
      <c r="G162" s="2">
        <f t="shared" si="0"/>
        <v>68360.741680000006</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700</v>
      </c>
      <c r="E163" s="1">
        <v>0</v>
      </c>
      <c r="F163" s="1">
        <v>0</v>
      </c>
      <c r="G163" s="2">
        <f t="shared" si="0"/>
        <v>226.8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167495</v>
      </c>
      <c r="D165" s="1">
        <f>'PR-RAS'!E169</f>
        <v>221005.94</v>
      </c>
      <c r="E165" s="1">
        <v>0</v>
      </c>
      <c r="F165" s="1">
        <v>0</v>
      </c>
      <c r="G165" s="2">
        <f t="shared" si="0"/>
        <v>99959.128320000003</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24290</v>
      </c>
      <c r="D166" s="1">
        <f>'PR-RAS'!E170</f>
        <v>19968.990000000002</v>
      </c>
      <c r="E166" s="1">
        <v>0</v>
      </c>
      <c r="F166" s="1">
        <v>0</v>
      </c>
      <c r="G166" s="2">
        <f t="shared" si="0"/>
        <v>10597.6167</v>
      </c>
      <c r="H166" s="2">
        <f t="shared" si="1"/>
        <v>9.9999999983992893E-3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68146</v>
      </c>
      <c r="D167" s="1">
        <f>'PR-RAS'!E171</f>
        <v>70851.86</v>
      </c>
      <c r="E167" s="1">
        <v>0</v>
      </c>
      <c r="F167" s="1">
        <v>0</v>
      </c>
      <c r="G167" s="2">
        <f t="shared" si="0"/>
        <v>34835.053520000001</v>
      </c>
      <c r="H167" s="2">
        <f t="shared" si="1"/>
        <v>0.13999999999941792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71021</v>
      </c>
      <c r="D168" s="1">
        <f>'PR-RAS'!E172</f>
        <v>121729.67</v>
      </c>
      <c r="E168" s="1">
        <v>0</v>
      </c>
      <c r="F168" s="1">
        <v>0</v>
      </c>
      <c r="G168" s="2">
        <f t="shared" si="0"/>
        <v>52518.216779999995</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3892</v>
      </c>
      <c r="D169" s="1">
        <f>'PR-RAS'!E173</f>
        <v>4431.7700000000004</v>
      </c>
      <c r="E169" s="1">
        <v>0</v>
      </c>
      <c r="F169" s="1">
        <v>0</v>
      </c>
      <c r="G169" s="2">
        <f t="shared" si="0"/>
        <v>2142.9307200000003</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v>
      </c>
      <c r="D170" s="1">
        <f>'PR-RAS'!E174</f>
        <v>4023.65</v>
      </c>
      <c r="E170" s="1">
        <v>0</v>
      </c>
      <c r="F170" s="1">
        <v>0</v>
      </c>
      <c r="G170" s="2">
        <f t="shared" si="0"/>
        <v>1384.6677</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47340</v>
      </c>
      <c r="D173" s="1">
        <f>'PR-RAS'!E177</f>
        <v>51444.67</v>
      </c>
      <c r="E173" s="1">
        <v>0</v>
      </c>
      <c r="F173" s="1">
        <v>0</v>
      </c>
      <c r="G173" s="2">
        <f t="shared" si="0"/>
        <v>25839.446479999999</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6978</v>
      </c>
      <c r="D174" s="1">
        <f>'PR-RAS'!E178</f>
        <v>6342.74</v>
      </c>
      <c r="E174" s="1">
        <v>0</v>
      </c>
      <c r="F174" s="1">
        <v>0</v>
      </c>
      <c r="G174" s="2">
        <f t="shared" si="0"/>
        <v>3401.7820399999996</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9155</v>
      </c>
      <c r="D175" s="1">
        <f>'PR-RAS'!E179</f>
        <v>4835.63</v>
      </c>
      <c r="E175" s="1">
        <v>0</v>
      </c>
      <c r="F175" s="1">
        <v>0</v>
      </c>
      <c r="G175" s="2">
        <f t="shared" si="0"/>
        <v>3275.7692400000001</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16184</v>
      </c>
      <c r="D177" s="1">
        <f>'PR-RAS'!E181</f>
        <v>14538.77</v>
      </c>
      <c r="E177" s="1">
        <v>0</v>
      </c>
      <c r="F177" s="1">
        <v>0</v>
      </c>
      <c r="G177" s="2">
        <f t="shared" si="0"/>
        <v>7966.0310399999998</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5818.08</v>
      </c>
      <c r="E179" s="1">
        <v>0</v>
      </c>
      <c r="F179" s="1">
        <v>0</v>
      </c>
      <c r="G179" s="2">
        <f t="shared" si="0"/>
        <v>2071.23648</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7000</v>
      </c>
      <c r="E180" s="1">
        <v>0</v>
      </c>
      <c r="F180" s="1">
        <v>0</v>
      </c>
      <c r="G180" s="2">
        <f t="shared" si="0"/>
        <v>2506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10575</v>
      </c>
      <c r="D181" s="1">
        <f>'PR-RAS'!E185</f>
        <v>8637.5</v>
      </c>
      <c r="E181" s="1">
        <v>0</v>
      </c>
      <c r="F181" s="1">
        <v>0</v>
      </c>
      <c r="G181" s="2">
        <f t="shared" si="0"/>
        <v>5013</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4448</v>
      </c>
      <c r="D182" s="1">
        <f>'PR-RAS'!E186</f>
        <v>4271.95</v>
      </c>
      <c r="E182" s="1">
        <v>0</v>
      </c>
      <c r="F182" s="1">
        <v>0</v>
      </c>
      <c r="G182" s="2">
        <f t="shared" si="0"/>
        <v>2351.5338999999999</v>
      </c>
      <c r="H182" s="2">
        <f t="shared" si="1"/>
        <v>5.0000000000181899E-2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8495</v>
      </c>
      <c r="D184" s="1">
        <f>'PR-RAS'!E188</f>
        <v>75283.419999999984</v>
      </c>
      <c r="E184" s="1">
        <v>0</v>
      </c>
      <c r="F184" s="1">
        <v>0</v>
      </c>
      <c r="G184" s="2">
        <f t="shared" si="0"/>
        <v>29108.316719999992</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216</v>
      </c>
      <c r="D187" s="1">
        <f>'PR-RAS'!E191</f>
        <v>1764.05</v>
      </c>
      <c r="E187" s="1">
        <v>0</v>
      </c>
      <c r="F187" s="1">
        <v>0</v>
      </c>
      <c r="G187" s="2">
        <f t="shared" si="0"/>
        <v>696.40260000000001</v>
      </c>
      <c r="H187" s="2">
        <f t="shared" si="1"/>
        <v>4.9999999999954525E-2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500</v>
      </c>
      <c r="E188" s="1">
        <v>0</v>
      </c>
      <c r="F188" s="1">
        <v>0</v>
      </c>
      <c r="G188" s="2">
        <f t="shared" si="0"/>
        <v>252.45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5498</v>
      </c>
      <c r="D189" s="1">
        <f>'PR-RAS'!E193</f>
        <v>11787.5</v>
      </c>
      <c r="E189" s="1">
        <v>0</v>
      </c>
      <c r="F189" s="1">
        <v>0</v>
      </c>
      <c r="G189" s="2">
        <f t="shared" si="0"/>
        <v>5465.7240000000002</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34415.519999999997</v>
      </c>
      <c r="E190" s="1">
        <v>0</v>
      </c>
      <c r="F190" s="1">
        <v>0</v>
      </c>
      <c r="G190" s="2">
        <f t="shared" si="0"/>
        <v>13009.066559999999</v>
      </c>
      <c r="H190" s="2">
        <f t="shared" si="1"/>
        <v>0.48000000000320142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2431</v>
      </c>
      <c r="D191" s="1">
        <f>'PR-RAS'!E195</f>
        <v>26816.35</v>
      </c>
      <c r="E191" s="1">
        <v>0</v>
      </c>
      <c r="F191" s="1">
        <v>0</v>
      </c>
      <c r="G191" s="2">
        <f t="shared" si="0"/>
        <v>10652.102999999999</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406</v>
      </c>
      <c r="D192" s="1">
        <f>'PR-RAS'!E196</f>
        <v>23070.27</v>
      </c>
      <c r="E192" s="1">
        <v>0</v>
      </c>
      <c r="F192" s="1">
        <v>0</v>
      </c>
      <c r="G192" s="2">
        <f t="shared" si="0"/>
        <v>8890.3891400000011</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406</v>
      </c>
      <c r="D206" s="1">
        <f>'PR-RAS'!E210</f>
        <v>23070.27</v>
      </c>
      <c r="E206" s="1">
        <v>0</v>
      </c>
      <c r="F206" s="1">
        <v>0</v>
      </c>
      <c r="G206" s="2">
        <f t="shared" si="0"/>
        <v>9542.0406999999996</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v>
      </c>
      <c r="D207" s="1">
        <f>'PR-RAS'!E211</f>
        <v>0</v>
      </c>
      <c r="E207" s="1">
        <v>0</v>
      </c>
      <c r="F207" s="1">
        <v>0</v>
      </c>
      <c r="G207" s="2">
        <f t="shared" si="0"/>
        <v>83.635999999999996</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23070.27</v>
      </c>
      <c r="E209" s="1">
        <v>0</v>
      </c>
      <c r="F209" s="1">
        <v>0</v>
      </c>
      <c r="G209" s="2">
        <f t="shared" si="0"/>
        <v>9597.2323199999992</v>
      </c>
      <c r="H209" s="2">
        <f t="shared" si="1"/>
        <v>0.27000000000043656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2519135</v>
      </c>
      <c r="D285" s="1">
        <f>'PR-RAS'!E289</f>
        <v>2901000.31</v>
      </c>
      <c r="E285" s="1">
        <v>0</v>
      </c>
      <c r="F285" s="1">
        <v>0</v>
      </c>
      <c r="G285" s="2">
        <f t="shared" si="0"/>
        <v>2363202.51608</v>
      </c>
      <c r="H285" s="2">
        <f t="shared" si="1"/>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254780</v>
      </c>
      <c r="D286" s="1">
        <f>'PR-RAS'!E290</f>
        <v>17851.699999999721</v>
      </c>
      <c r="E286" s="1">
        <v>0</v>
      </c>
      <c r="F286" s="1">
        <v>0</v>
      </c>
      <c r="G286" s="2">
        <f t="shared" si="0"/>
        <v>82787.76899999984</v>
      </c>
      <c r="H286" s="2">
        <f t="shared" si="1"/>
        <v>0.30000000027939677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605296</v>
      </c>
      <c r="D288" s="1">
        <f>'PR-RAS'!E292</f>
        <v>251387.2</v>
      </c>
      <c r="E288" s="1">
        <v>0</v>
      </c>
      <c r="F288" s="1">
        <v>0</v>
      </c>
      <c r="G288" s="2">
        <f t="shared" si="0"/>
        <v>318016.20479999995</v>
      </c>
      <c r="H288" s="2">
        <f t="shared" si="1"/>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13300</v>
      </c>
      <c r="E293" s="1">
        <v>0</v>
      </c>
      <c r="F293" s="1">
        <v>0</v>
      </c>
      <c r="G293" s="2">
        <f t="shared" si="0"/>
        <v>7767.2</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13300</v>
      </c>
      <c r="E294" s="1">
        <v>0</v>
      </c>
      <c r="F294" s="1">
        <v>0</v>
      </c>
      <c r="G294" s="2">
        <f t="shared" si="0"/>
        <v>7793.7999999999993</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13300</v>
      </c>
      <c r="E295" s="1">
        <v>0</v>
      </c>
      <c r="F295" s="1">
        <v>0</v>
      </c>
      <c r="G295" s="2">
        <f t="shared" si="0"/>
        <v>7820.4</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13300</v>
      </c>
      <c r="E296" s="1">
        <v>0</v>
      </c>
      <c r="F296" s="1">
        <v>0</v>
      </c>
      <c r="G296" s="2">
        <f t="shared" si="0"/>
        <v>7847</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8514</v>
      </c>
      <c r="D345" s="1">
        <f>'PR-RAS'!E350</f>
        <v>100369.47</v>
      </c>
      <c r="E345" s="1">
        <v>0</v>
      </c>
      <c r="F345" s="1">
        <v>0</v>
      </c>
      <c r="G345" s="2">
        <f t="shared" si="0"/>
        <v>71983.01135999999</v>
      </c>
      <c r="H345" s="2">
        <f t="shared" si="1"/>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8514</v>
      </c>
      <c r="D358" s="1">
        <f>'PR-RAS'!E363</f>
        <v>100369.47</v>
      </c>
      <c r="E358" s="1">
        <v>0</v>
      </c>
      <c r="F358" s="1">
        <v>0</v>
      </c>
      <c r="G358" s="2">
        <f t="shared" si="0"/>
        <v>74703.299579999992</v>
      </c>
      <c r="H358" s="2">
        <f t="shared" si="1"/>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8514</v>
      </c>
      <c r="D364" s="1">
        <f>'PR-RAS'!E369</f>
        <v>99229.06</v>
      </c>
      <c r="E364" s="1">
        <v>0</v>
      </c>
      <c r="F364" s="1">
        <v>0</v>
      </c>
      <c r="G364" s="2">
        <f t="shared" si="0"/>
        <v>75130.879560000001</v>
      </c>
      <c r="H364" s="2">
        <f t="shared" si="1"/>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5561</v>
      </c>
      <c r="D365" s="1">
        <f>'PR-RAS'!E370</f>
        <v>15000</v>
      </c>
      <c r="E365" s="1">
        <v>0</v>
      </c>
      <c r="F365" s="1">
        <v>0</v>
      </c>
      <c r="G365" s="2">
        <f t="shared" si="0"/>
        <v>12944.204</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84229.06</v>
      </c>
      <c r="E367" s="1">
        <v>0</v>
      </c>
      <c r="F367" s="1">
        <v>0</v>
      </c>
      <c r="G367" s="2">
        <f t="shared" si="0"/>
        <v>61655.671919999993</v>
      </c>
      <c r="H367" s="2">
        <f t="shared" si="1"/>
        <v>5.9999999997671694E-2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2953</v>
      </c>
      <c r="D370" s="1">
        <f>'PR-RAS'!E375</f>
        <v>0</v>
      </c>
      <c r="E370" s="1">
        <v>0</v>
      </c>
      <c r="F370" s="1">
        <v>0</v>
      </c>
      <c r="G370" s="2">
        <f t="shared" si="0"/>
        <v>1089.6569999999999</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1140.4100000000001</v>
      </c>
      <c r="E378" s="1">
        <v>0</v>
      </c>
      <c r="F378" s="1">
        <v>0</v>
      </c>
      <c r="G378" s="2">
        <f t="shared" si="0"/>
        <v>859.86914000000002</v>
      </c>
      <c r="H378" s="2">
        <f t="shared" si="1"/>
        <v>0.41000000000008185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1140.4100000000001</v>
      </c>
      <c r="E379" s="1">
        <v>0</v>
      </c>
      <c r="F379" s="1">
        <v>0</v>
      </c>
      <c r="G379" s="2">
        <f t="shared" si="0"/>
        <v>862.14996000000008</v>
      </c>
      <c r="H379" s="2">
        <f t="shared" si="1"/>
        <v>0.41000000000008185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8514</v>
      </c>
      <c r="D403" s="1">
        <f>'PR-RAS'!E408</f>
        <v>87069.47</v>
      </c>
      <c r="E403" s="1">
        <v>0</v>
      </c>
      <c r="F403" s="1">
        <v>0</v>
      </c>
      <c r="G403" s="2">
        <f t="shared" si="0"/>
        <v>73426.481880000007</v>
      </c>
      <c r="H403" s="2">
        <f t="shared" si="1"/>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922958</v>
      </c>
      <c r="D405" s="1">
        <f>'PR-RAS'!E410</f>
        <v>34790.81</v>
      </c>
      <c r="E405" s="1">
        <v>0</v>
      </c>
      <c r="F405" s="1">
        <v>0</v>
      </c>
      <c r="G405" s="2">
        <f t="shared" si="0"/>
        <v>400986.00648000004</v>
      </c>
      <c r="H405" s="2">
        <f t="shared" si="1"/>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2773915</v>
      </c>
      <c r="D407" s="1">
        <f>'PR-RAS'!E412</f>
        <v>2932152.01</v>
      </c>
      <c r="E407" s="1">
        <v>0</v>
      </c>
      <c r="F407" s="1">
        <v>0</v>
      </c>
      <c r="G407" s="2">
        <f t="shared" si="0"/>
        <v>3507116.9221200002</v>
      </c>
      <c r="H407" s="2">
        <f t="shared" si="1"/>
        <v>9.9999997764825821E-3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2527649</v>
      </c>
      <c r="D408" s="1">
        <f>'PR-RAS'!E413</f>
        <v>3001369.7800000003</v>
      </c>
      <c r="E408" s="1">
        <v>0</v>
      </c>
      <c r="F408" s="1">
        <v>0</v>
      </c>
      <c r="G408" s="2">
        <f t="shared" si="0"/>
        <v>3471868.1439200002</v>
      </c>
      <c r="H408" s="2">
        <f t="shared" si="1"/>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246266</v>
      </c>
      <c r="D409" s="1">
        <f>'PR-RAS'!E414</f>
        <v>0</v>
      </c>
      <c r="E409" s="1">
        <v>0</v>
      </c>
      <c r="F409" s="1">
        <v>0</v>
      </c>
      <c r="G409" s="2">
        <f t="shared" si="0"/>
        <v>100476.52799999999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69217.770000000484</v>
      </c>
      <c r="E410" s="1">
        <v>0</v>
      </c>
      <c r="F410" s="1">
        <v>0</v>
      </c>
      <c r="G410" s="2">
        <f t="shared" si="0"/>
        <v>56620.135860000395</v>
      </c>
      <c r="H410" s="2">
        <f t="shared" si="1"/>
        <v>0.22999999951571226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216596.39</v>
      </c>
      <c r="E411" s="1">
        <v>0</v>
      </c>
      <c r="F411" s="1">
        <v>0</v>
      </c>
      <c r="G411" s="2">
        <f t="shared" si="0"/>
        <v>177609.0398</v>
      </c>
      <c r="H411" s="2">
        <f t="shared" si="1"/>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317662</v>
      </c>
      <c r="D412" s="1">
        <f>'PR-RAS'!E417</f>
        <v>0</v>
      </c>
      <c r="E412" s="1">
        <v>0</v>
      </c>
      <c r="F412" s="1">
        <v>0</v>
      </c>
      <c r="G412" s="2">
        <f t="shared" si="0"/>
        <v>130559.08199999999</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2773915</v>
      </c>
      <c r="D633" s="1">
        <f>'PR-RAS'!E639</f>
        <v>2932152.01</v>
      </c>
      <c r="E633" s="1">
        <v>0</v>
      </c>
      <c r="F633" s="1">
        <v>0</v>
      </c>
      <c r="G633" s="2">
        <f t="shared" si="0"/>
        <v>5459354.4206400001</v>
      </c>
      <c r="H633" s="2">
        <f t="shared" si="1"/>
        <v>9.9999997764825821E-3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2527649</v>
      </c>
      <c r="D634" s="1">
        <f>'PR-RAS'!E640</f>
        <v>3001369.7800000003</v>
      </c>
      <c r="E634" s="1">
        <v>0</v>
      </c>
      <c r="F634" s="1">
        <v>0</v>
      </c>
      <c r="G634" s="2">
        <f t="shared" si="0"/>
        <v>5399735.9584800005</v>
      </c>
      <c r="H634" s="2">
        <f t="shared" si="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246266</v>
      </c>
      <c r="D635" s="1">
        <f>'PR-RAS'!E641</f>
        <v>0</v>
      </c>
      <c r="E635" s="1">
        <v>0</v>
      </c>
      <c r="F635" s="1">
        <v>0</v>
      </c>
      <c r="G635" s="2">
        <f t="shared" si="0"/>
        <v>156132.644</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69217.770000000484</v>
      </c>
      <c r="E636" s="1">
        <v>0</v>
      </c>
      <c r="F636" s="1">
        <v>0</v>
      </c>
      <c r="G636" s="2">
        <f t="shared" si="0"/>
        <v>87906.56790000062</v>
      </c>
      <c r="H636" s="2">
        <f t="shared" si="1"/>
        <v>0.22999999951571226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216596.39</v>
      </c>
      <c r="E637" s="1">
        <v>0</v>
      </c>
      <c r="F637" s="1">
        <v>0</v>
      </c>
      <c r="G637" s="2">
        <f t="shared" si="0"/>
        <v>275510.60808000003</v>
      </c>
      <c r="H637" s="2">
        <f t="shared" si="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317662</v>
      </c>
      <c r="D638" s="1">
        <f>'PR-RAS'!E644</f>
        <v>0</v>
      </c>
      <c r="E638" s="1">
        <v>0</v>
      </c>
      <c r="F638" s="1">
        <v>0</v>
      </c>
      <c r="G638" s="2">
        <f t="shared" si="0"/>
        <v>202350.69400000002</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147378.61999999953</v>
      </c>
      <c r="E639" s="1">
        <v>0</v>
      </c>
      <c r="F639" s="1">
        <v>0</v>
      </c>
      <c r="G639" s="2">
        <f t="shared" si="0"/>
        <v>188055.11911999941</v>
      </c>
      <c r="H639" s="2">
        <f t="shared" si="1"/>
        <v>0.3800000004703179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71396</v>
      </c>
      <c r="D640" s="1">
        <f>'PR-RAS'!E646</f>
        <v>0</v>
      </c>
      <c r="E640" s="1">
        <v>0</v>
      </c>
      <c r="F640" s="1">
        <v>0</v>
      </c>
      <c r="G640" s="2">
        <f t="shared" si="0"/>
        <v>45622.044000000002</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385754</v>
      </c>
      <c r="D641" s="1">
        <f>'PR-RAS'!E647</f>
        <v>396254.69</v>
      </c>
      <c r="E641" s="1">
        <v>0</v>
      </c>
      <c r="F641" s="1">
        <v>0</v>
      </c>
      <c r="G641" s="2">
        <f t="shared" si="0"/>
        <v>754088.56319999998</v>
      </c>
      <c r="H641" s="2">
        <f t="shared" si="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201493</v>
      </c>
      <c r="D642" s="1">
        <f>'PR-RAS'!E649</f>
        <v>0</v>
      </c>
      <c r="E642" s="1">
        <v>0</v>
      </c>
      <c r="F642" s="1">
        <v>0</v>
      </c>
      <c r="G642" s="2">
        <f t="shared" si="0"/>
        <v>129157.01300000001</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826086</v>
      </c>
      <c r="D643" s="1">
        <f>'PR-RAS'!E650</f>
        <v>383550.69</v>
      </c>
      <c r="E643" s="1">
        <v>0</v>
      </c>
      <c r="F643" s="1">
        <v>0</v>
      </c>
      <c r="G643" s="2">
        <f t="shared" si="0"/>
        <v>1022826.29796</v>
      </c>
      <c r="H643" s="2">
        <f t="shared" si="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1027579</v>
      </c>
      <c r="D644" s="1">
        <f>'PR-RAS'!E651</f>
        <v>383550.69</v>
      </c>
      <c r="E644" s="1">
        <v>0</v>
      </c>
      <c r="F644" s="1">
        <v>0</v>
      </c>
      <c r="G644" s="2">
        <f t="shared" si="0"/>
        <v>1153979.48434</v>
      </c>
      <c r="H644" s="2">
        <f t="shared" si="1"/>
        <v>0.30999999999767169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0"/>
        <v>73.644000000000005</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28</v>
      </c>
      <c r="E649" s="1">
        <v>0</v>
      </c>
      <c r="F649" s="1">
        <v>0</v>
      </c>
      <c r="G649" s="2">
        <f t="shared" si="0"/>
        <v>51.84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2145012</v>
      </c>
      <c r="D668" s="1">
        <f>'PR-RAS'!E675</f>
        <v>2336137.52</v>
      </c>
      <c r="E668" s="1">
        <v>0</v>
      </c>
      <c r="F668" s="1">
        <v>0</v>
      </c>
      <c r="G668" s="2">
        <f t="shared" si="0"/>
        <v>4547130.4556800006</v>
      </c>
      <c r="H668" s="2">
        <f t="shared" si="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176075</v>
      </c>
      <c r="D669" s="1">
        <f>'PR-RAS'!E676</f>
        <v>203981.09</v>
      </c>
      <c r="E669" s="1">
        <v>0</v>
      </c>
      <c r="F669" s="1">
        <v>0</v>
      </c>
      <c r="G669" s="2">
        <f t="shared" si="0"/>
        <v>390136.83623999998</v>
      </c>
      <c r="H669" s="2">
        <f t="shared" si="1"/>
        <v>8.999999999650754E-2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v>
      </c>
      <c r="D670" s="1">
        <f>'PR-RAS'!E677</f>
        <v>597.41</v>
      </c>
      <c r="E670" s="1">
        <v>0</v>
      </c>
      <c r="F670" s="1">
        <v>0</v>
      </c>
      <c r="G670" s="2">
        <f t="shared" si="0"/>
        <v>839.47458000000006</v>
      </c>
      <c r="H670" s="2">
        <f t="shared" si="1"/>
        <v>0.40999999999996817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312</v>
      </c>
      <c r="D671" s="1">
        <f>'PR-RAS'!E678</f>
        <v>0</v>
      </c>
      <c r="E671" s="1">
        <v>0</v>
      </c>
      <c r="F671" s="1">
        <v>0</v>
      </c>
      <c r="G671" s="2">
        <f t="shared" si="0"/>
        <v>209.04000000000002</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29673</v>
      </c>
      <c r="D709" s="1">
        <f>'PR-RAS'!E716</f>
        <v>0</v>
      </c>
      <c r="E709" s="1">
        <v>0</v>
      </c>
      <c r="F709" s="1">
        <v>0</v>
      </c>
      <c r="G709" s="2">
        <f t="shared" si="0"/>
        <v>21008.484</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7316</v>
      </c>
      <c r="D710" s="1">
        <f>'PR-RAS'!E717</f>
        <v>0</v>
      </c>
      <c r="E710" s="1">
        <v>0</v>
      </c>
      <c r="F710" s="1">
        <v>0</v>
      </c>
      <c r="G710" s="2">
        <f t="shared" si="0"/>
        <v>5187.0439999999999</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122657</v>
      </c>
      <c r="D711" s="1">
        <f>'PR-RAS'!E718</f>
        <v>150971.94</v>
      </c>
      <c r="E711" s="1">
        <v>0</v>
      </c>
      <c r="F711" s="1">
        <v>0</v>
      </c>
      <c r="G711" s="2">
        <f t="shared" si="0"/>
        <v>301466.62479999999</v>
      </c>
      <c r="H711" s="2">
        <f t="shared" si="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2200</v>
      </c>
      <c r="E713" s="1">
        <v>0</v>
      </c>
      <c r="F713" s="1">
        <v>0</v>
      </c>
      <c r="G713" s="2">
        <f t="shared" si="0"/>
        <v>3132.7999999999997</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470961.14</v>
      </c>
      <c r="D1480" s="6"/>
      <c r="E1480" s="6">
        <v>0</v>
      </c>
      <c r="F1480" s="6">
        <v>0</v>
      </c>
      <c r="G1480" s="7">
        <f t="shared" ref="G1480:G1580" si="25">B1480/1000*C1480</f>
        <v>470.96114</v>
      </c>
      <c r="H1480" s="7">
        <f t="shared" ref="H1480:H1580" si="26">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3023772.14</v>
      </c>
      <c r="D1481" s="1">
        <v>0</v>
      </c>
      <c r="E1481" s="1">
        <v>0</v>
      </c>
      <c r="F1481" s="1">
        <v>0</v>
      </c>
      <c r="G1481" s="2">
        <f t="shared" si="25"/>
        <v>6047.5442800000001</v>
      </c>
      <c r="H1481" s="2">
        <f t="shared" si="26"/>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2923402.67</v>
      </c>
      <c r="D1483" s="1">
        <v>0</v>
      </c>
      <c r="E1483" s="1">
        <v>0</v>
      </c>
      <c r="F1483" s="1">
        <v>0</v>
      </c>
      <c r="G1483" s="2">
        <f t="shared" si="25"/>
        <v>11693.61068</v>
      </c>
      <c r="H1483" s="2">
        <f t="shared" si="26"/>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2385704.96</v>
      </c>
      <c r="D1484" s="1">
        <v>0</v>
      </c>
      <c r="E1484" s="1">
        <v>0</v>
      </c>
      <c r="F1484" s="1">
        <v>0</v>
      </c>
      <c r="G1484" s="2">
        <f t="shared" si="25"/>
        <v>11928.524799999999</v>
      </c>
      <c r="H1484" s="2">
        <f t="shared" si="26"/>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519189.1</v>
      </c>
      <c r="D1485" s="1">
        <v>0</v>
      </c>
      <c r="E1485" s="1">
        <v>0</v>
      </c>
      <c r="F1485" s="1">
        <v>0</v>
      </c>
      <c r="G1485" s="2">
        <f t="shared" si="25"/>
        <v>3115.1345999999999</v>
      </c>
      <c r="H1485" s="2">
        <f t="shared" si="26"/>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8696.2099999999991</v>
      </c>
      <c r="D1486" s="1">
        <v>0</v>
      </c>
      <c r="E1486" s="1">
        <v>0</v>
      </c>
      <c r="F1486" s="1">
        <v>0</v>
      </c>
      <c r="G1486" s="2">
        <f t="shared" si="25"/>
        <v>60.873469999999998</v>
      </c>
      <c r="H1486" s="2">
        <f t="shared" si="26"/>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9812.4</v>
      </c>
      <c r="D1491" s="1">
        <v>0</v>
      </c>
      <c r="E1491" s="1">
        <v>0</v>
      </c>
      <c r="F1491" s="1">
        <v>0</v>
      </c>
      <c r="G1491" s="2">
        <f t="shared" si="25"/>
        <v>117.7488</v>
      </c>
      <c r="H1491" s="2">
        <f t="shared" si="26"/>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100369.47</v>
      </c>
      <c r="D1492" s="1">
        <v>0</v>
      </c>
      <c r="E1492" s="1">
        <v>0</v>
      </c>
      <c r="F1492" s="1">
        <v>0</v>
      </c>
      <c r="G1492" s="2">
        <f t="shared" si="25"/>
        <v>1304.8031100000001</v>
      </c>
      <c r="H1492" s="2">
        <f t="shared" si="26"/>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3008807.18</v>
      </c>
      <c r="D1499" s="1">
        <v>0</v>
      </c>
      <c r="E1499" s="1">
        <v>0</v>
      </c>
      <c r="F1499" s="1">
        <v>0</v>
      </c>
      <c r="G1499" s="2">
        <f t="shared" si="25"/>
        <v>60176.143600000003</v>
      </c>
      <c r="H1499" s="2">
        <f t="shared" si="26"/>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2908437.71</v>
      </c>
      <c r="D1501" s="1">
        <v>0</v>
      </c>
      <c r="E1501" s="1">
        <v>0</v>
      </c>
      <c r="F1501" s="1">
        <v>0</v>
      </c>
      <c r="G1501" s="2">
        <f t="shared" si="25"/>
        <v>63985.629619999992</v>
      </c>
      <c r="H1501" s="2">
        <f t="shared" si="26"/>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2401011.56</v>
      </c>
      <c r="D1502" s="1">
        <v>0</v>
      </c>
      <c r="E1502" s="1">
        <v>0</v>
      </c>
      <c r="F1502" s="1">
        <v>0</v>
      </c>
      <c r="G1502" s="2">
        <f t="shared" si="25"/>
        <v>55223.265879999999</v>
      </c>
      <c r="H1502" s="2">
        <f t="shared" si="26"/>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495811.04</v>
      </c>
      <c r="D1503" s="1">
        <v>0</v>
      </c>
      <c r="E1503" s="1">
        <v>0</v>
      </c>
      <c r="F1503" s="1">
        <v>0</v>
      </c>
      <c r="G1503" s="2">
        <f t="shared" si="25"/>
        <v>11899.464959999999</v>
      </c>
      <c r="H1503" s="2">
        <f t="shared" si="26"/>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8696.2099999999991</v>
      </c>
      <c r="D1504" s="1">
        <v>0</v>
      </c>
      <c r="E1504" s="1">
        <v>0</v>
      </c>
      <c r="F1504" s="1">
        <v>0</v>
      </c>
      <c r="G1504" s="2">
        <f t="shared" si="25"/>
        <v>217.40525</v>
      </c>
      <c r="H1504" s="2">
        <f t="shared" si="26"/>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2918.9</v>
      </c>
      <c r="D1509" s="1">
        <v>0</v>
      </c>
      <c r="E1509" s="1">
        <v>0</v>
      </c>
      <c r="F1509" s="1">
        <v>0</v>
      </c>
      <c r="G1509" s="2">
        <f t="shared" si="25"/>
        <v>87.566999999999993</v>
      </c>
      <c r="H1509" s="2">
        <f t="shared" si="26"/>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100369.47</v>
      </c>
      <c r="D1510" s="1">
        <v>0</v>
      </c>
      <c r="E1510" s="1">
        <v>0</v>
      </c>
      <c r="F1510" s="1">
        <v>0</v>
      </c>
      <c r="G1510" s="2">
        <f t="shared" si="25"/>
        <v>3111.4535700000001</v>
      </c>
      <c r="H1510" s="2">
        <f t="shared" si="26"/>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485926.10000000009</v>
      </c>
      <c r="D1517" s="1">
        <v>0</v>
      </c>
      <c r="E1517" s="1">
        <v>0</v>
      </c>
      <c r="F1517" s="1">
        <v>0</v>
      </c>
      <c r="G1517" s="2">
        <f t="shared" si="25"/>
        <v>18465.191800000004</v>
      </c>
      <c r="H1517" s="2">
        <f t="shared" si="26"/>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485926.10000000003</v>
      </c>
      <c r="D1576" s="1">
        <v>0</v>
      </c>
      <c r="E1576" s="1">
        <v>0</v>
      </c>
      <c r="F1576" s="1">
        <v>0</v>
      </c>
      <c r="G1576" s="2">
        <f t="shared" si="25"/>
        <v>47134.831700000002</v>
      </c>
      <c r="H1576" s="2">
        <f t="shared" si="26"/>
        <v>0.1000000000349246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63853.760000000002</v>
      </c>
      <c r="D1577" s="1">
        <v>0</v>
      </c>
      <c r="E1577" s="1">
        <v>0</v>
      </c>
      <c r="F1577" s="1">
        <v>0</v>
      </c>
      <c r="G1577" s="2">
        <f t="shared" si="25"/>
        <v>6257.6684800000003</v>
      </c>
      <c r="H1577" s="2">
        <f t="shared" si="26"/>
        <v>0.23999999999796273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422072.34</v>
      </c>
      <c r="D1578" s="1">
        <v>0</v>
      </c>
      <c r="E1578" s="1">
        <v>0</v>
      </c>
      <c r="F1578" s="1">
        <v>0</v>
      </c>
      <c r="G1578" s="2">
        <f t="shared" si="25"/>
        <v>41785.161660000005</v>
      </c>
      <c r="H1578" s="2">
        <f t="shared" si="26"/>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9675</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2773915</v>
      </c>
      <c r="I16" s="206">
        <f>'PR-RAS'!E6</f>
        <v>2918852.01</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2519135</v>
      </c>
      <c r="I17" s="206">
        <f>'PR-RAS'!E151</f>
        <v>2901000.31</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147378.61999999953</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71396</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470961.14</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485926.10000000009</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485926.10000000003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700" zoomScaleNormal="100" workbookViewId="0">
      <selection activeCell="E182" sqref="E18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2773915</v>
      </c>
      <c r="E6" s="56">
        <f>E7+E44+E50+E82+E106+E124+E133+E139</f>
        <v>2918852.01</v>
      </c>
      <c r="F6" s="57">
        <f t="shared" ref="F6:F131" si="0">IF(D6&lt;&gt;0,IF(E6/D6&gt;=100,"&gt;&gt;100",E6/D6*100),"-")</f>
        <v>105.22499824255608</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2321459</v>
      </c>
      <c r="E50" s="60">
        <f>E51+E54+E59+E62+E65+E68+E71+E74+E77</f>
        <v>2540716.02</v>
      </c>
      <c r="F50" s="57">
        <f t="shared" si="0"/>
        <v>109.44479398516191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2321459</v>
      </c>
      <c r="E68" s="56">
        <f t="shared" si="15"/>
        <v>2540716.02</v>
      </c>
      <c r="F68" s="57">
        <f t="shared" si="0"/>
        <v>109.44479398516191</v>
      </c>
    </row>
    <row r="69" spans="1:6" ht="12.75" customHeight="1" x14ac:dyDescent="0.2">
      <c r="A69" s="54" t="s">
        <v>181</v>
      </c>
      <c r="B69" s="88" t="s">
        <v>182</v>
      </c>
      <c r="C69" s="55" t="s">
        <v>181</v>
      </c>
      <c r="D69" s="284">
        <v>2321087</v>
      </c>
      <c r="E69" s="284">
        <v>2540118.61</v>
      </c>
      <c r="F69" s="57">
        <f t="shared" si="0"/>
        <v>109.43659630164659</v>
      </c>
    </row>
    <row r="70" spans="1:6" ht="24" x14ac:dyDescent="0.2">
      <c r="A70" s="54" t="s">
        <v>183</v>
      </c>
      <c r="B70" s="88" t="s">
        <v>184</v>
      </c>
      <c r="C70" s="55" t="s">
        <v>183</v>
      </c>
      <c r="D70" s="284">
        <v>372</v>
      </c>
      <c r="E70" s="284">
        <v>597.41</v>
      </c>
      <c r="F70" s="57">
        <f t="shared" si="0"/>
        <v>160.59408602150538</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v>
      </c>
      <c r="E82" s="56">
        <f t="shared" si="19"/>
        <v>0</v>
      </c>
      <c r="F82" s="57">
        <f t="shared" si="0"/>
        <v>0</v>
      </c>
    </row>
    <row r="83" spans="1:6" ht="12.75" customHeight="1" x14ac:dyDescent="0.2">
      <c r="A83" s="54">
        <v>641</v>
      </c>
      <c r="B83" s="88" t="s">
        <v>209</v>
      </c>
      <c r="C83" s="55" t="s">
        <v>210</v>
      </c>
      <c r="D83" s="56">
        <f t="shared" ref="D83:E83" si="20">SUM(D84:D90)</f>
        <v>1</v>
      </c>
      <c r="E83" s="56">
        <f t="shared" si="20"/>
        <v>0</v>
      </c>
      <c r="F83" s="57">
        <f t="shared" si="0"/>
        <v>0</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v>
      </c>
      <c r="E85" s="284"/>
      <c r="F85" s="57">
        <f t="shared" si="0"/>
        <v>0</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400</v>
      </c>
      <c r="E124" s="56">
        <f t="shared" si="27"/>
        <v>7296</v>
      </c>
      <c r="F124" s="57">
        <f t="shared" si="0"/>
        <v>1823.9999999999998</v>
      </c>
    </row>
    <row r="125" spans="1:6" ht="12.75" customHeight="1" x14ac:dyDescent="0.2">
      <c r="A125" s="54">
        <v>661</v>
      </c>
      <c r="B125" s="100" t="s">
        <v>293</v>
      </c>
      <c r="C125" s="55" t="s">
        <v>294</v>
      </c>
      <c r="D125" s="56">
        <f t="shared" ref="D125:E125" si="28">SUM(D126:D127)</f>
        <v>400</v>
      </c>
      <c r="E125" s="56">
        <f t="shared" si="28"/>
        <v>596</v>
      </c>
      <c r="F125" s="57">
        <f t="shared" si="0"/>
        <v>149</v>
      </c>
    </row>
    <row r="126" spans="1:6" ht="12.75" customHeight="1" x14ac:dyDescent="0.2">
      <c r="A126" s="54">
        <v>6614</v>
      </c>
      <c r="B126" s="100" t="s">
        <v>295</v>
      </c>
      <c r="C126" s="55" t="s">
        <v>296</v>
      </c>
      <c r="D126" s="284"/>
      <c r="E126" s="284">
        <v>596</v>
      </c>
      <c r="F126" s="57" t="str">
        <f t="shared" si="0"/>
        <v>-</v>
      </c>
    </row>
    <row r="127" spans="1:6" ht="12.75" customHeight="1" x14ac:dyDescent="0.2">
      <c r="A127" s="54">
        <v>6615</v>
      </c>
      <c r="B127" s="100" t="s">
        <v>297</v>
      </c>
      <c r="C127" s="55" t="s">
        <v>298</v>
      </c>
      <c r="D127" s="284">
        <v>400</v>
      </c>
      <c r="E127" s="284"/>
      <c r="F127" s="57">
        <f t="shared" si="0"/>
        <v>0</v>
      </c>
    </row>
    <row r="128" spans="1:6" ht="24" x14ac:dyDescent="0.2">
      <c r="A128" s="54">
        <v>663</v>
      </c>
      <c r="B128" s="273" t="s">
        <v>299</v>
      </c>
      <c r="C128" s="55" t="s">
        <v>300</v>
      </c>
      <c r="D128" s="56">
        <f t="shared" ref="D128:E128" si="29">SUM(D129:D132)</f>
        <v>0</v>
      </c>
      <c r="E128" s="56">
        <f t="shared" si="29"/>
        <v>6700</v>
      </c>
      <c r="F128" s="57" t="str">
        <f t="shared" si="0"/>
        <v>-</v>
      </c>
    </row>
    <row r="129" spans="1:6" ht="12.75" customHeight="1" x14ac:dyDescent="0.2">
      <c r="A129" s="54">
        <v>6631</v>
      </c>
      <c r="B129" s="100" t="s">
        <v>301</v>
      </c>
      <c r="C129" s="55" t="s">
        <v>302</v>
      </c>
      <c r="D129" s="284"/>
      <c r="E129" s="284">
        <v>6700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452055</v>
      </c>
      <c r="E133" s="56">
        <f t="shared" si="30"/>
        <v>369839.99</v>
      </c>
      <c r="F133" s="57">
        <f t="shared" ref="F133:F223" si="31">IF(D133&lt;&gt;0,IF(E133/D133&gt;=100,"&gt;&gt;100",E133/D133*100),"-")</f>
        <v>81.813051509219008</v>
      </c>
    </row>
    <row r="134" spans="1:6" ht="24" x14ac:dyDescent="0.2">
      <c r="A134" s="54">
        <v>671</v>
      </c>
      <c r="B134" s="229" t="s">
        <v>311</v>
      </c>
      <c r="C134" s="55" t="s">
        <v>312</v>
      </c>
      <c r="D134" s="56">
        <f t="shared" ref="D134:E134" si="32">SUM(D135:D137)</f>
        <v>452055</v>
      </c>
      <c r="E134" s="56">
        <f t="shared" si="32"/>
        <v>369839.99</v>
      </c>
      <c r="F134" s="57">
        <f t="shared" si="31"/>
        <v>81.813051509219008</v>
      </c>
    </row>
    <row r="135" spans="1:6" ht="12.75" customHeight="1" x14ac:dyDescent="0.2">
      <c r="A135" s="54">
        <v>6711</v>
      </c>
      <c r="B135" s="88" t="s">
        <v>313</v>
      </c>
      <c r="C135" s="55" t="s">
        <v>314</v>
      </c>
      <c r="D135" s="284">
        <v>452055</v>
      </c>
      <c r="E135" s="284">
        <v>290814.99</v>
      </c>
      <c r="F135" s="57">
        <f t="shared" si="31"/>
        <v>64.33177157646746</v>
      </c>
    </row>
    <row r="136" spans="1:6" ht="24" x14ac:dyDescent="0.2">
      <c r="A136" s="54">
        <v>6712</v>
      </c>
      <c r="B136" s="229" t="s">
        <v>315</v>
      </c>
      <c r="C136" s="55" t="s">
        <v>316</v>
      </c>
      <c r="D136" s="284"/>
      <c r="E136" s="284">
        <v>79025</v>
      </c>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1000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v>1000</v>
      </c>
      <c r="F150" s="57" t="str">
        <f t="shared" si="31"/>
        <v>-</v>
      </c>
    </row>
    <row r="151" spans="1:6" ht="12.75" customHeight="1" x14ac:dyDescent="0.2">
      <c r="A151" s="54">
        <v>3</v>
      </c>
      <c r="B151" s="88" t="s">
        <v>345</v>
      </c>
      <c r="C151" s="55" t="s">
        <v>53</v>
      </c>
      <c r="D151" s="56">
        <f t="shared" ref="D151:E151" si="35">D152+D163+D196+D215+D224+D252+D263</f>
        <v>2519135</v>
      </c>
      <c r="E151" s="56">
        <f t="shared" si="35"/>
        <v>2901000.31</v>
      </c>
      <c r="F151" s="57">
        <f t="shared" si="31"/>
        <v>115.15858856313774</v>
      </c>
    </row>
    <row r="152" spans="1:6" ht="12.75" customHeight="1" x14ac:dyDescent="0.2">
      <c r="A152" s="54">
        <v>31</v>
      </c>
      <c r="B152" s="88" t="s">
        <v>346</v>
      </c>
      <c r="C152" s="55" t="s">
        <v>35</v>
      </c>
      <c r="D152" s="56">
        <f t="shared" ref="D152:E152" si="36">D153+D158+D159</f>
        <v>2169922</v>
      </c>
      <c r="E152" s="56">
        <f t="shared" si="36"/>
        <v>2369964.4700000002</v>
      </c>
      <c r="F152" s="57">
        <f t="shared" si="31"/>
        <v>109.21887837443005</v>
      </c>
    </row>
    <row r="153" spans="1:6" ht="12.75" customHeight="1" x14ac:dyDescent="0.2">
      <c r="A153" s="54">
        <v>311</v>
      </c>
      <c r="B153" s="88" t="s">
        <v>347</v>
      </c>
      <c r="C153" s="55" t="s">
        <v>348</v>
      </c>
      <c r="D153" s="56">
        <f t="shared" ref="D153:E153" si="37">SUM(D154:D157)</f>
        <v>1766835</v>
      </c>
      <c r="E153" s="56">
        <f t="shared" si="37"/>
        <v>2010110.53</v>
      </c>
      <c r="F153" s="57">
        <f t="shared" si="31"/>
        <v>113.76900106687948</v>
      </c>
    </row>
    <row r="154" spans="1:6" ht="12.75" customHeight="1" x14ac:dyDescent="0.2">
      <c r="A154" s="54">
        <v>3111</v>
      </c>
      <c r="B154" s="88" t="s">
        <v>349</v>
      </c>
      <c r="C154" s="55" t="s">
        <v>350</v>
      </c>
      <c r="D154" s="284">
        <v>1726456</v>
      </c>
      <c r="E154" s="284">
        <v>1938927.14</v>
      </c>
      <c r="F154" s="57">
        <f t="shared" si="31"/>
        <v>112.30677990055928</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5287</v>
      </c>
      <c r="E156" s="284">
        <v>23497.33</v>
      </c>
      <c r="F156" s="57">
        <f t="shared" si="31"/>
        <v>444.43597503310014</v>
      </c>
    </row>
    <row r="157" spans="1:6" ht="12.75" customHeight="1" x14ac:dyDescent="0.2">
      <c r="A157" s="54">
        <v>3114</v>
      </c>
      <c r="B157" s="88" t="s">
        <v>355</v>
      </c>
      <c r="C157" s="55" t="s">
        <v>356</v>
      </c>
      <c r="D157" s="284">
        <v>35092</v>
      </c>
      <c r="E157" s="284">
        <v>47686.06</v>
      </c>
      <c r="F157" s="57">
        <f t="shared" si="31"/>
        <v>135.88869257950529</v>
      </c>
    </row>
    <row r="158" spans="1:6" ht="12.75" customHeight="1" x14ac:dyDescent="0.2">
      <c r="A158" s="54">
        <v>312</v>
      </c>
      <c r="B158" s="88" t="s">
        <v>357</v>
      </c>
      <c r="C158" s="55" t="s">
        <v>358</v>
      </c>
      <c r="D158" s="284">
        <v>111559</v>
      </c>
      <c r="E158" s="284">
        <v>48000</v>
      </c>
      <c r="F158" s="57">
        <f t="shared" si="31"/>
        <v>43.02655993689438</v>
      </c>
    </row>
    <row r="159" spans="1:6" ht="12.75" customHeight="1" x14ac:dyDescent="0.2">
      <c r="A159" s="54">
        <v>313</v>
      </c>
      <c r="B159" s="88" t="s">
        <v>359</v>
      </c>
      <c r="C159" s="55" t="s">
        <v>360</v>
      </c>
      <c r="D159" s="56">
        <f t="shared" ref="D159:E159" si="38">SUM(D160:D162)</f>
        <v>291528</v>
      </c>
      <c r="E159" s="56">
        <f t="shared" si="38"/>
        <v>311853.94</v>
      </c>
      <c r="F159" s="57">
        <f t="shared" si="31"/>
        <v>106.97220850141325</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291528</v>
      </c>
      <c r="E161" s="284">
        <v>311325.07</v>
      </c>
      <c r="F161" s="57">
        <f t="shared" si="31"/>
        <v>106.7907953952965</v>
      </c>
    </row>
    <row r="162" spans="1:6" ht="12.75" customHeight="1" x14ac:dyDescent="0.2">
      <c r="A162" s="54">
        <v>3133</v>
      </c>
      <c r="B162" s="88" t="s">
        <v>364</v>
      </c>
      <c r="C162" s="55" t="s">
        <v>365</v>
      </c>
      <c r="D162" s="284"/>
      <c r="E162" s="284">
        <v>528.87</v>
      </c>
      <c r="F162" s="57" t="str">
        <f t="shared" si="31"/>
        <v>-</v>
      </c>
    </row>
    <row r="163" spans="1:6" ht="12.75" customHeight="1" x14ac:dyDescent="0.2">
      <c r="A163" s="54">
        <v>32</v>
      </c>
      <c r="B163" s="88" t="s">
        <v>366</v>
      </c>
      <c r="C163" s="55" t="s">
        <v>367</v>
      </c>
      <c r="D163" s="56">
        <f t="shared" ref="D163:E163" si="39">D164+D169+D177+D187+D188</f>
        <v>348807</v>
      </c>
      <c r="E163" s="56">
        <f t="shared" si="39"/>
        <v>507965.56999999995</v>
      </c>
      <c r="F163" s="57">
        <f t="shared" si="31"/>
        <v>145.62940824008689</v>
      </c>
    </row>
    <row r="164" spans="1:6" ht="12.75" customHeight="1" x14ac:dyDescent="0.2">
      <c r="A164" s="54">
        <v>321</v>
      </c>
      <c r="B164" s="88" t="s">
        <v>368</v>
      </c>
      <c r="C164" s="55" t="s">
        <v>369</v>
      </c>
      <c r="D164" s="56">
        <f t="shared" ref="D164:E164" si="40">SUM(D165:D168)</f>
        <v>125477</v>
      </c>
      <c r="E164" s="56">
        <f t="shared" si="40"/>
        <v>160231.54</v>
      </c>
      <c r="F164" s="57">
        <f t="shared" si="31"/>
        <v>127.69793667365334</v>
      </c>
    </row>
    <row r="165" spans="1:6" ht="12.75" customHeight="1" x14ac:dyDescent="0.2">
      <c r="A165" s="54">
        <v>3211</v>
      </c>
      <c r="B165" s="88" t="s">
        <v>370</v>
      </c>
      <c r="C165" s="55" t="s">
        <v>371</v>
      </c>
      <c r="D165" s="284">
        <v>2820</v>
      </c>
      <c r="E165" s="284">
        <v>8559.6</v>
      </c>
      <c r="F165" s="57">
        <f t="shared" si="31"/>
        <v>303.53191489361706</v>
      </c>
    </row>
    <row r="166" spans="1:6" ht="12.75" customHeight="1" x14ac:dyDescent="0.2">
      <c r="A166" s="54">
        <v>3212</v>
      </c>
      <c r="B166" s="88" t="s">
        <v>372</v>
      </c>
      <c r="C166" s="55" t="s">
        <v>373</v>
      </c>
      <c r="D166" s="284">
        <v>122657</v>
      </c>
      <c r="E166" s="284">
        <v>150971.94</v>
      </c>
      <c r="F166" s="57">
        <f t="shared" si="31"/>
        <v>123.08465069258176</v>
      </c>
    </row>
    <row r="167" spans="1:6" ht="12.75" customHeight="1" x14ac:dyDescent="0.2">
      <c r="A167" s="54">
        <v>3213</v>
      </c>
      <c r="B167" s="88" t="s">
        <v>374</v>
      </c>
      <c r="C167" s="55" t="s">
        <v>375</v>
      </c>
      <c r="D167" s="284"/>
      <c r="E167" s="284">
        <v>700</v>
      </c>
      <c r="F167" s="57" t="str">
        <f t="shared" si="31"/>
        <v>-</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167495</v>
      </c>
      <c r="E169" s="56">
        <f t="shared" si="41"/>
        <v>221005.94</v>
      </c>
      <c r="F169" s="57">
        <f t="shared" si="31"/>
        <v>131.94778351592583</v>
      </c>
    </row>
    <row r="170" spans="1:6" ht="12.75" customHeight="1" x14ac:dyDescent="0.2">
      <c r="A170" s="54">
        <v>3221</v>
      </c>
      <c r="B170" s="88" t="s">
        <v>380</v>
      </c>
      <c r="C170" s="55" t="s">
        <v>381</v>
      </c>
      <c r="D170" s="284">
        <v>24290</v>
      </c>
      <c r="E170" s="284">
        <v>19968.990000000002</v>
      </c>
      <c r="F170" s="57">
        <f t="shared" si="31"/>
        <v>82.210745162618366</v>
      </c>
    </row>
    <row r="171" spans="1:6" ht="12.75" customHeight="1" x14ac:dyDescent="0.2">
      <c r="A171" s="54">
        <v>3222</v>
      </c>
      <c r="B171" s="88" t="s">
        <v>382</v>
      </c>
      <c r="C171" s="55" t="s">
        <v>383</v>
      </c>
      <c r="D171" s="284">
        <v>68146</v>
      </c>
      <c r="E171" s="284">
        <v>70851.86</v>
      </c>
      <c r="F171" s="57">
        <f t="shared" si="31"/>
        <v>103.97068059754058</v>
      </c>
    </row>
    <row r="172" spans="1:6" ht="12.75" customHeight="1" x14ac:dyDescent="0.2">
      <c r="A172" s="54">
        <v>3223</v>
      </c>
      <c r="B172" s="88" t="s">
        <v>384</v>
      </c>
      <c r="C172" s="55" t="s">
        <v>385</v>
      </c>
      <c r="D172" s="284">
        <v>71021</v>
      </c>
      <c r="E172" s="284">
        <v>121729.67</v>
      </c>
      <c r="F172" s="57">
        <f t="shared" si="31"/>
        <v>171.39954379690514</v>
      </c>
    </row>
    <row r="173" spans="1:6" ht="12.75" customHeight="1" x14ac:dyDescent="0.2">
      <c r="A173" s="54">
        <v>3224</v>
      </c>
      <c r="B173" s="88" t="s">
        <v>386</v>
      </c>
      <c r="C173" s="55" t="s">
        <v>387</v>
      </c>
      <c r="D173" s="284">
        <v>3892</v>
      </c>
      <c r="E173" s="284">
        <v>4431.7700000000004</v>
      </c>
      <c r="F173" s="57">
        <f t="shared" si="31"/>
        <v>113.86870503597125</v>
      </c>
    </row>
    <row r="174" spans="1:6" ht="12.75" customHeight="1" x14ac:dyDescent="0.2">
      <c r="A174" s="54">
        <v>3225</v>
      </c>
      <c r="B174" s="88" t="s">
        <v>388</v>
      </c>
      <c r="C174" s="55" t="s">
        <v>389</v>
      </c>
      <c r="D174" s="284">
        <v>146</v>
      </c>
      <c r="E174" s="284">
        <v>4023.65</v>
      </c>
      <c r="F174" s="57">
        <f t="shared" si="31"/>
        <v>2755.9246575342468</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47340</v>
      </c>
      <c r="E177" s="56">
        <f t="shared" si="42"/>
        <v>51444.67</v>
      </c>
      <c r="F177" s="57">
        <f t="shared" si="31"/>
        <v>108.67061681453316</v>
      </c>
    </row>
    <row r="178" spans="1:6" ht="12.75" customHeight="1" x14ac:dyDescent="0.2">
      <c r="A178" s="54">
        <v>3231</v>
      </c>
      <c r="B178" s="88" t="s">
        <v>396</v>
      </c>
      <c r="C178" s="55" t="s">
        <v>397</v>
      </c>
      <c r="D178" s="284">
        <v>6978</v>
      </c>
      <c r="E178" s="284">
        <v>6342.74</v>
      </c>
      <c r="F178" s="57">
        <f t="shared" si="31"/>
        <v>90.896245342505011</v>
      </c>
    </row>
    <row r="179" spans="1:6" ht="12.75" customHeight="1" x14ac:dyDescent="0.2">
      <c r="A179" s="54">
        <v>3232</v>
      </c>
      <c r="B179" s="88" t="s">
        <v>398</v>
      </c>
      <c r="C179" s="55" t="s">
        <v>399</v>
      </c>
      <c r="D179" s="284">
        <v>9155</v>
      </c>
      <c r="E179" s="284">
        <v>4835.63</v>
      </c>
      <c r="F179" s="57">
        <f t="shared" si="31"/>
        <v>52.819552157291092</v>
      </c>
    </row>
    <row r="180" spans="1:6" ht="12.75" customHeight="1" x14ac:dyDescent="0.2">
      <c r="A180" s="54">
        <v>3233</v>
      </c>
      <c r="B180" s="88" t="s">
        <v>400</v>
      </c>
      <c r="C180" s="55" t="s">
        <v>401</v>
      </c>
      <c r="D180" s="284"/>
      <c r="E180" s="284"/>
      <c r="F180" s="57" t="str">
        <f t="shared" si="31"/>
        <v>-</v>
      </c>
    </row>
    <row r="181" spans="1:6" ht="12.75" customHeight="1" x14ac:dyDescent="0.2">
      <c r="A181" s="54">
        <v>3234</v>
      </c>
      <c r="B181" s="88" t="s">
        <v>402</v>
      </c>
      <c r="C181" s="55" t="s">
        <v>403</v>
      </c>
      <c r="D181" s="284">
        <v>16184</v>
      </c>
      <c r="E181" s="284">
        <v>14538.77</v>
      </c>
      <c r="F181" s="57">
        <f t="shared" si="31"/>
        <v>89.834218981710336</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5818.08</v>
      </c>
      <c r="F183" s="57" t="str">
        <f t="shared" si="31"/>
        <v>-</v>
      </c>
    </row>
    <row r="184" spans="1:6" ht="12.75" customHeight="1" x14ac:dyDescent="0.2">
      <c r="A184" s="54">
        <v>3237</v>
      </c>
      <c r="B184" s="88" t="s">
        <v>408</v>
      </c>
      <c r="C184" s="55" t="s">
        <v>409</v>
      </c>
      <c r="D184" s="284"/>
      <c r="E184" s="284">
        <v>7000</v>
      </c>
      <c r="F184" s="57" t="str">
        <f t="shared" si="31"/>
        <v>-</v>
      </c>
    </row>
    <row r="185" spans="1:6" ht="12.75" customHeight="1" x14ac:dyDescent="0.2">
      <c r="A185" s="54">
        <v>3238</v>
      </c>
      <c r="B185" s="88" t="s">
        <v>410</v>
      </c>
      <c r="C185" s="55" t="s">
        <v>411</v>
      </c>
      <c r="D185" s="284">
        <v>10575</v>
      </c>
      <c r="E185" s="284">
        <v>8637.5</v>
      </c>
      <c r="F185" s="57">
        <f t="shared" si="31"/>
        <v>81.678486997635929</v>
      </c>
    </row>
    <row r="186" spans="1:6" ht="12.75" customHeight="1" x14ac:dyDescent="0.2">
      <c r="A186" s="54">
        <v>3239</v>
      </c>
      <c r="B186" s="88" t="s">
        <v>412</v>
      </c>
      <c r="C186" s="55" t="s">
        <v>413</v>
      </c>
      <c r="D186" s="284">
        <v>4448</v>
      </c>
      <c r="E186" s="284">
        <v>4271.95</v>
      </c>
      <c r="F186" s="57">
        <f t="shared" si="31"/>
        <v>96.042041366906474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8495</v>
      </c>
      <c r="E188" s="56">
        <f t="shared" si="43"/>
        <v>75283.419999999984</v>
      </c>
      <c r="F188" s="57">
        <f t="shared" si="31"/>
        <v>886.20859329017048</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216</v>
      </c>
      <c r="E191" s="284">
        <v>1764.05</v>
      </c>
      <c r="F191" s="57">
        <f t="shared" si="31"/>
        <v>816.68981481481478</v>
      </c>
    </row>
    <row r="192" spans="1:6" ht="12.75" customHeight="1" x14ac:dyDescent="0.2">
      <c r="A192" s="54">
        <v>3294</v>
      </c>
      <c r="B192" s="88" t="s">
        <v>424</v>
      </c>
      <c r="C192" s="55" t="s">
        <v>425</v>
      </c>
      <c r="D192" s="284">
        <v>350</v>
      </c>
      <c r="E192" s="284">
        <v>500</v>
      </c>
      <c r="F192" s="57">
        <f t="shared" si="31"/>
        <v>142.85714285714286</v>
      </c>
    </row>
    <row r="193" spans="1:6" ht="12.75" customHeight="1" x14ac:dyDescent="0.2">
      <c r="A193" s="54">
        <v>3295</v>
      </c>
      <c r="B193" s="88" t="s">
        <v>426</v>
      </c>
      <c r="C193" s="55" t="s">
        <v>427</v>
      </c>
      <c r="D193" s="284">
        <v>5498</v>
      </c>
      <c r="E193" s="284">
        <v>11787.5</v>
      </c>
      <c r="F193" s="57">
        <f t="shared" si="31"/>
        <v>214.39614405238268</v>
      </c>
    </row>
    <row r="194" spans="1:6" ht="12.75" customHeight="1" x14ac:dyDescent="0.2">
      <c r="A194" s="54" t="s">
        <v>428</v>
      </c>
      <c r="B194" s="88" t="s">
        <v>429</v>
      </c>
      <c r="C194" s="55" t="s">
        <v>428</v>
      </c>
      <c r="D194" s="284">
        <v>0</v>
      </c>
      <c r="E194" s="284">
        <v>34415.519999999997</v>
      </c>
      <c r="F194" s="57" t="str">
        <f t="shared" si="31"/>
        <v>-</v>
      </c>
    </row>
    <row r="195" spans="1:6" ht="12.75" customHeight="1" x14ac:dyDescent="0.2">
      <c r="A195" s="54">
        <v>3299</v>
      </c>
      <c r="B195" s="88" t="s">
        <v>430</v>
      </c>
      <c r="C195" s="55" t="s">
        <v>431</v>
      </c>
      <c r="D195" s="284">
        <v>2431</v>
      </c>
      <c r="E195" s="284">
        <v>26816.35</v>
      </c>
      <c r="F195" s="57">
        <f t="shared" si="31"/>
        <v>1103.099547511312</v>
      </c>
    </row>
    <row r="196" spans="1:6" ht="12.75" customHeight="1" x14ac:dyDescent="0.2">
      <c r="A196" s="54">
        <v>34</v>
      </c>
      <c r="B196" s="229" t="s">
        <v>432</v>
      </c>
      <c r="C196" s="55" t="s">
        <v>433</v>
      </c>
      <c r="D196" s="56">
        <f t="shared" ref="D196:E196" si="44">D197+D202+D210</f>
        <v>406</v>
      </c>
      <c r="E196" s="56">
        <f t="shared" si="44"/>
        <v>23070.27</v>
      </c>
      <c r="F196" s="57">
        <f t="shared" si="31"/>
        <v>5682.3325123152717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406</v>
      </c>
      <c r="E210" s="56">
        <f t="shared" si="47"/>
        <v>23070.27</v>
      </c>
      <c r="F210" s="57">
        <f t="shared" si="31"/>
        <v>5682.3325123152717</v>
      </c>
    </row>
    <row r="211" spans="1:6" ht="12.75" customHeight="1" x14ac:dyDescent="0.2">
      <c r="A211" s="54">
        <v>3431</v>
      </c>
      <c r="B211" s="229" t="s">
        <v>462</v>
      </c>
      <c r="C211" s="55" t="s">
        <v>463</v>
      </c>
      <c r="D211" s="284">
        <v>406</v>
      </c>
      <c r="E211" s="284"/>
      <c r="F211" s="57">
        <f t="shared" si="31"/>
        <v>0</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23070.27</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2519135</v>
      </c>
      <c r="E289" s="56">
        <f t="shared" si="79"/>
        <v>2901000.31</v>
      </c>
      <c r="F289" s="57">
        <f t="shared" si="76"/>
        <v>115.15858856313774</v>
      </c>
    </row>
    <row r="290" spans="1:6" ht="12.75" customHeight="1" x14ac:dyDescent="0.2">
      <c r="A290" s="54" t="s">
        <v>605</v>
      </c>
      <c r="B290" s="88" t="s">
        <v>616</v>
      </c>
      <c r="C290" s="55" t="s">
        <v>617</v>
      </c>
      <c r="D290" s="56">
        <f>IF(D6&gt;=D289,D6-D289,0)</f>
        <v>254780</v>
      </c>
      <c r="E290" s="56">
        <f>IF(E6&gt;=E289,E6-E289,0)</f>
        <v>17851.699999999721</v>
      </c>
      <c r="F290" s="57">
        <f t="shared" si="76"/>
        <v>7.0067116728156531</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605296</v>
      </c>
      <c r="E292" s="284">
        <v>251387.2</v>
      </c>
      <c r="F292" s="57">
        <f t="shared" si="76"/>
        <v>41.531283867727524</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c r="E294" s="284"/>
      <c r="F294" s="57" t="str">
        <f t="shared" si="76"/>
        <v>-</v>
      </c>
    </row>
    <row r="295" spans="1:6" ht="24" x14ac:dyDescent="0.2">
      <c r="A295" s="54">
        <v>9661</v>
      </c>
      <c r="B295" s="88" t="s">
        <v>626</v>
      </c>
      <c r="C295" s="55" t="s">
        <v>627</v>
      </c>
      <c r="D295" s="284"/>
      <c r="E295" s="284"/>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13300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13300</v>
      </c>
      <c r="F299" s="57" t="str">
        <f t="shared" si="81"/>
        <v>-</v>
      </c>
    </row>
    <row r="300" spans="1:6" ht="24" x14ac:dyDescent="0.2">
      <c r="A300" s="54">
        <v>711</v>
      </c>
      <c r="B300" s="88" t="s">
        <v>635</v>
      </c>
      <c r="C300" s="55" t="s">
        <v>636</v>
      </c>
      <c r="D300" s="56">
        <f t="shared" ref="D300:E300" si="83">SUM(D301:D303)</f>
        <v>0</v>
      </c>
      <c r="E300" s="56">
        <f t="shared" si="83"/>
        <v>13300</v>
      </c>
      <c r="F300" s="57" t="str">
        <f t="shared" si="81"/>
        <v>-</v>
      </c>
    </row>
    <row r="301" spans="1:6" ht="12.75" customHeight="1" x14ac:dyDescent="0.2">
      <c r="A301" s="54">
        <v>7111</v>
      </c>
      <c r="B301" s="88" t="s">
        <v>637</v>
      </c>
      <c r="C301" s="55" t="s">
        <v>638</v>
      </c>
      <c r="D301" s="284"/>
      <c r="E301" s="284">
        <v>13300</v>
      </c>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8514</v>
      </c>
      <c r="E350" s="56">
        <f t="shared" si="95"/>
        <v>100369.47</v>
      </c>
      <c r="F350" s="57">
        <f t="shared" si="81"/>
        <v>1178.8756166314306</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8514</v>
      </c>
      <c r="E363" s="56">
        <f t="shared" si="99"/>
        <v>100369.47</v>
      </c>
      <c r="F363" s="57">
        <f t="shared" si="81"/>
        <v>1178.8756166314306</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8514</v>
      </c>
      <c r="E369" s="56">
        <f t="shared" si="101"/>
        <v>99229.06</v>
      </c>
      <c r="F369" s="57">
        <f t="shared" si="81"/>
        <v>1165.4810899694621</v>
      </c>
    </row>
    <row r="370" spans="1:6" ht="12.75" customHeight="1" x14ac:dyDescent="0.2">
      <c r="A370" s="54">
        <v>4221</v>
      </c>
      <c r="B370" s="88" t="s">
        <v>671</v>
      </c>
      <c r="C370" s="55" t="s">
        <v>763</v>
      </c>
      <c r="D370" s="284">
        <v>5561</v>
      </c>
      <c r="E370" s="284">
        <v>15000</v>
      </c>
      <c r="F370" s="57">
        <f t="shared" si="81"/>
        <v>269.73565905412698</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v>84229.06</v>
      </c>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v>2953</v>
      </c>
      <c r="E375" s="284"/>
      <c r="F375" s="57">
        <f t="shared" si="81"/>
        <v>0</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1140.4100000000001</v>
      </c>
      <c r="F383" s="57" t="str">
        <f t="shared" si="81"/>
        <v>-</v>
      </c>
    </row>
    <row r="384" spans="1:6" ht="12.75" customHeight="1" x14ac:dyDescent="0.2">
      <c r="A384" s="54">
        <v>4241</v>
      </c>
      <c r="B384" s="88" t="s">
        <v>780</v>
      </c>
      <c r="C384" s="55" t="s">
        <v>781</v>
      </c>
      <c r="D384" s="284"/>
      <c r="E384" s="284">
        <v>1140.4100000000001</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8514</v>
      </c>
      <c r="E408" s="56">
        <f t="shared" si="111"/>
        <v>87069.47</v>
      </c>
      <c r="F408" s="57">
        <f t="shared" si="81"/>
        <v>1022.662320883251</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922958</v>
      </c>
      <c r="E410" s="284">
        <v>34790.81</v>
      </c>
      <c r="F410" s="57">
        <f t="shared" si="81"/>
        <v>3.7694900526351138</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2773915</v>
      </c>
      <c r="E412" s="56">
        <f>E6+E298</f>
        <v>2932152.01</v>
      </c>
      <c r="F412" s="57">
        <f t="shared" si="81"/>
        <v>105.70446498901372</v>
      </c>
    </row>
    <row r="413" spans="1:6" ht="12.75" customHeight="1" x14ac:dyDescent="0.2">
      <c r="A413" s="54" t="s">
        <v>605</v>
      </c>
      <c r="B413" s="88" t="s">
        <v>828</v>
      </c>
      <c r="C413" s="55" t="s">
        <v>829</v>
      </c>
      <c r="D413" s="56">
        <f t="shared" ref="D413:E413" si="112">D289+D350</f>
        <v>2527649</v>
      </c>
      <c r="E413" s="56">
        <f t="shared" si="112"/>
        <v>3001369.7800000003</v>
      </c>
      <c r="F413" s="57">
        <f t="shared" si="81"/>
        <v>118.74155707536926</v>
      </c>
    </row>
    <row r="414" spans="1:6" ht="12.75" customHeight="1" x14ac:dyDescent="0.2">
      <c r="A414" s="54" t="s">
        <v>605</v>
      </c>
      <c r="B414" s="88" t="s">
        <v>830</v>
      </c>
      <c r="C414" s="55" t="s">
        <v>831</v>
      </c>
      <c r="D414" s="56">
        <f t="shared" ref="D414:E414" si="113">IF(D412&gt;=D413,D412-D413,0)</f>
        <v>246266</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69217.770000000484</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216596.39</v>
      </c>
      <c r="F416" s="57" t="str">
        <f t="shared" si="81"/>
        <v>-</v>
      </c>
    </row>
    <row r="417" spans="1:6" ht="12.75" customHeight="1" x14ac:dyDescent="0.2">
      <c r="A417" s="66" t="s">
        <v>834</v>
      </c>
      <c r="B417" s="88" t="s">
        <v>837</v>
      </c>
      <c r="C417" s="67" t="s">
        <v>838</v>
      </c>
      <c r="D417" s="56">
        <f t="shared" ref="D417:E417" si="116">IF(D293-D292+D410-D409&gt;=0,D293-D292+D410-D409,0)</f>
        <v>317662</v>
      </c>
      <c r="E417" s="56">
        <f t="shared" si="116"/>
        <v>0</v>
      </c>
      <c r="F417" s="57">
        <f t="shared" si="81"/>
        <v>0</v>
      </c>
    </row>
    <row r="418" spans="1:6" ht="12.75" customHeight="1" x14ac:dyDescent="0.2">
      <c r="A418" s="61" t="s">
        <v>839</v>
      </c>
      <c r="B418" s="91" t="s">
        <v>840</v>
      </c>
      <c r="C418" s="62" t="s">
        <v>841</v>
      </c>
      <c r="D418" s="68">
        <f t="shared" ref="D418:E418" si="117">D294+D411</f>
        <v>0</v>
      </c>
      <c r="E418" s="68">
        <f t="shared" si="117"/>
        <v>0</v>
      </c>
      <c r="F418" s="63" t="str">
        <f t="shared" si="81"/>
        <v>-</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2773915</v>
      </c>
      <c r="E639" s="56">
        <f t="shared" si="180"/>
        <v>2932152.01</v>
      </c>
      <c r="F639" s="57">
        <f t="shared" si="119"/>
        <v>105.70446498901372</v>
      </c>
    </row>
    <row r="640" spans="1:6" ht="12.75" customHeight="1" x14ac:dyDescent="0.2">
      <c r="A640" s="54" t="s">
        <v>605</v>
      </c>
      <c r="B640" s="88" t="s">
        <v>1274</v>
      </c>
      <c r="C640" s="55" t="s">
        <v>1275</v>
      </c>
      <c r="D640" s="56">
        <f t="shared" ref="D640:E640" si="181">D413+D528</f>
        <v>2527649</v>
      </c>
      <c r="E640" s="56">
        <f t="shared" si="181"/>
        <v>3001369.7800000003</v>
      </c>
      <c r="F640" s="57">
        <f t="shared" si="119"/>
        <v>118.74155707536926</v>
      </c>
    </row>
    <row r="641" spans="1:6" ht="12.75" customHeight="1" x14ac:dyDescent="0.2">
      <c r="A641" s="54" t="s">
        <v>605</v>
      </c>
      <c r="B641" s="88" t="s">
        <v>1276</v>
      </c>
      <c r="C641" s="55" t="s">
        <v>1277</v>
      </c>
      <c r="D641" s="56">
        <f t="shared" ref="D641:E641" si="182">IF(D639&gt;=D640,D639-D640,0)</f>
        <v>246266</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69217.770000000484</v>
      </c>
      <c r="F642" s="57" t="str">
        <f t="shared" si="119"/>
        <v>-</v>
      </c>
    </row>
    <row r="643" spans="1:6" ht="24" x14ac:dyDescent="0.2">
      <c r="A643" s="66" t="s">
        <v>1280</v>
      </c>
      <c r="B643" s="88" t="s">
        <v>1281</v>
      </c>
      <c r="C643" s="67" t="s">
        <v>1280</v>
      </c>
      <c r="D643" s="56">
        <f t="shared" ref="D643:E643" si="184">IF(D416-D417+D637-D638&gt;=0,D416-D417+D637-D638,0)</f>
        <v>0</v>
      </c>
      <c r="E643" s="56">
        <f t="shared" si="184"/>
        <v>216596.39</v>
      </c>
      <c r="F643" s="57" t="str">
        <f t="shared" si="119"/>
        <v>-</v>
      </c>
    </row>
    <row r="644" spans="1:6" ht="24" x14ac:dyDescent="0.2">
      <c r="A644" s="66" t="s">
        <v>1282</v>
      </c>
      <c r="B644" s="88" t="s">
        <v>1283</v>
      </c>
      <c r="C644" s="67" t="s">
        <v>1282</v>
      </c>
      <c r="D644" s="56">
        <f t="shared" ref="D644:E644" si="185">IF(D417-D416+D638-D637&gt;=0,D417-D416+D638-D637,0)</f>
        <v>317662</v>
      </c>
      <c r="E644" s="56">
        <f t="shared" si="185"/>
        <v>0</v>
      </c>
      <c r="F644" s="57">
        <f t="shared" si="119"/>
        <v>0</v>
      </c>
    </row>
    <row r="645" spans="1:6" ht="24" x14ac:dyDescent="0.2">
      <c r="A645" s="54" t="s">
        <v>605</v>
      </c>
      <c r="B645" s="88" t="s">
        <v>1284</v>
      </c>
      <c r="C645" s="55" t="s">
        <v>1285</v>
      </c>
      <c r="D645" s="56">
        <f t="shared" ref="D645:E645" si="186">IF(D641+D643-D642-D644&gt;=0,D641+D643-D642-D644,0)</f>
        <v>0</v>
      </c>
      <c r="E645" s="56">
        <f t="shared" si="186"/>
        <v>147378.61999999953</v>
      </c>
      <c r="F645" s="57" t="str">
        <f t="shared" si="119"/>
        <v>-</v>
      </c>
    </row>
    <row r="646" spans="1:6" ht="24" x14ac:dyDescent="0.2">
      <c r="A646" s="54" t="s">
        <v>605</v>
      </c>
      <c r="B646" s="88" t="s">
        <v>1286</v>
      </c>
      <c r="C646" s="55" t="s">
        <v>1287</v>
      </c>
      <c r="D646" s="56">
        <f t="shared" ref="D646:E646" si="187">IF(D642+D644-D641-D643&gt;=0,D642+D644-D641-D643,0)</f>
        <v>71396</v>
      </c>
      <c r="E646" s="56">
        <f t="shared" si="187"/>
        <v>0</v>
      </c>
      <c r="F646" s="57">
        <f t="shared" si="119"/>
        <v>0</v>
      </c>
    </row>
    <row r="647" spans="1:6" ht="24" x14ac:dyDescent="0.2">
      <c r="A647" s="61" t="s">
        <v>1288</v>
      </c>
      <c r="B647" s="275" t="s">
        <v>1289</v>
      </c>
      <c r="C647" s="62" t="s">
        <v>1288</v>
      </c>
      <c r="D647" s="285">
        <v>385754</v>
      </c>
      <c r="E647" s="285">
        <v>396254.69</v>
      </c>
      <c r="F647" s="63">
        <f t="shared" si="119"/>
        <v>102.72212083348455</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201493</v>
      </c>
      <c r="E649" s="284"/>
      <c r="F649" s="57">
        <f t="shared" ref="F649:F724" si="188">IF(D649&lt;&gt;0,IF(E649/D649&gt;=100,"&gt;&gt;100",E649/D649*100),"-")</f>
        <v>0</v>
      </c>
    </row>
    <row r="650" spans="1:6" ht="12.75" customHeight="1" x14ac:dyDescent="0.2">
      <c r="A650" s="54" t="s">
        <v>1293</v>
      </c>
      <c r="B650" s="88" t="s">
        <v>1294</v>
      </c>
      <c r="C650" s="55" t="s">
        <v>1293</v>
      </c>
      <c r="D650" s="284">
        <v>826086</v>
      </c>
      <c r="E650" s="284">
        <v>383550.69</v>
      </c>
      <c r="F650" s="57">
        <f t="shared" si="188"/>
        <v>46.429874129327942</v>
      </c>
    </row>
    <row r="651" spans="1:6" ht="12.75" customHeight="1" x14ac:dyDescent="0.2">
      <c r="A651" s="54" t="s">
        <v>1295</v>
      </c>
      <c r="B651" s="88" t="s">
        <v>1296</v>
      </c>
      <c r="C651" s="55" t="s">
        <v>1295</v>
      </c>
      <c r="D651" s="284">
        <v>1027579</v>
      </c>
      <c r="E651" s="284">
        <v>383550.69</v>
      </c>
      <c r="F651" s="57">
        <f t="shared" si="188"/>
        <v>37.32566449878793</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38</v>
      </c>
      <c r="E654" s="307">
        <v>38</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24</v>
      </c>
      <c r="E656" s="307">
        <v>28</v>
      </c>
      <c r="F656" s="57">
        <f t="shared" si="188"/>
        <v>116.66666666666667</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2145012</v>
      </c>
      <c r="E675" s="284">
        <v>2336137.52</v>
      </c>
      <c r="F675" s="57">
        <f t="shared" si="188"/>
        <v>108.91023080523559</v>
      </c>
    </row>
    <row r="676" spans="1:6" ht="24" x14ac:dyDescent="0.2">
      <c r="A676" s="54">
        <v>63613</v>
      </c>
      <c r="B676" s="229" t="s">
        <v>1346</v>
      </c>
      <c r="C676" s="55" t="s">
        <v>1347</v>
      </c>
      <c r="D676" s="284">
        <v>176075</v>
      </c>
      <c r="E676" s="284">
        <v>203981.09</v>
      </c>
      <c r="F676" s="57">
        <f t="shared" si="188"/>
        <v>115.84897912821242</v>
      </c>
    </row>
    <row r="677" spans="1:6" ht="24" x14ac:dyDescent="0.2">
      <c r="A677" s="54">
        <v>63622</v>
      </c>
      <c r="B677" s="229" t="s">
        <v>1348</v>
      </c>
      <c r="C677" s="55" t="s">
        <v>1349</v>
      </c>
      <c r="D677" s="284">
        <v>60</v>
      </c>
      <c r="E677" s="284">
        <v>597.41</v>
      </c>
      <c r="F677" s="57">
        <f t="shared" si="188"/>
        <v>995.68333333333317</v>
      </c>
    </row>
    <row r="678" spans="1:6" ht="24" x14ac:dyDescent="0.2">
      <c r="A678" s="54">
        <v>63623</v>
      </c>
      <c r="B678" s="229" t="s">
        <v>1350</v>
      </c>
      <c r="C678" s="55" t="s">
        <v>1351</v>
      </c>
      <c r="D678" s="284">
        <v>312</v>
      </c>
      <c r="E678" s="284">
        <v>0</v>
      </c>
      <c r="F678" s="57">
        <f t="shared" si="188"/>
        <v>0</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29673</v>
      </c>
      <c r="E716" s="284"/>
      <c r="F716" s="57">
        <f t="shared" si="188"/>
        <v>0</v>
      </c>
    </row>
    <row r="717" spans="1:6" ht="12.75" customHeight="1" x14ac:dyDescent="0.2">
      <c r="A717" s="54">
        <v>31215</v>
      </c>
      <c r="B717" s="88" t="s">
        <v>1410</v>
      </c>
      <c r="C717" s="55" t="s">
        <v>1411</v>
      </c>
      <c r="D717" s="284">
        <v>7316</v>
      </c>
      <c r="E717" s="284"/>
      <c r="F717" s="57">
        <f t="shared" si="188"/>
        <v>0</v>
      </c>
    </row>
    <row r="718" spans="1:6" ht="12.75" customHeight="1" x14ac:dyDescent="0.2">
      <c r="A718" s="54">
        <v>32121</v>
      </c>
      <c r="B718" s="88" t="s">
        <v>1412</v>
      </c>
      <c r="C718" s="55" t="s">
        <v>1413</v>
      </c>
      <c r="D718" s="284">
        <v>122657</v>
      </c>
      <c r="E718" s="284">
        <v>150971.94</v>
      </c>
      <c r="F718" s="57">
        <f t="shared" si="188"/>
        <v>123.08465069258176</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v>2200</v>
      </c>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34" sqref="D3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470961.14</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3023772.14</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2923402.67</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2385704.96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519189.1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8696.2099999999991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9812.4</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100369.47</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3008807.18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2908437.71</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2401011.56</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495811.04</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8696.2099999999991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2918.9</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100369.47</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485926.10000000009</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485926.10000000003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63853.760000000002</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422072.34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9675</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2022-07-11T05:53:58Z</cp:lastPrinted>
  <dcterms:created xsi:type="dcterms:W3CDTF">2022-04-01T05:14:30Z</dcterms:created>
  <dcterms:modified xsi:type="dcterms:W3CDTF">2022-07-13T06:51:49Z</dcterms:modified>
</cp:coreProperties>
</file>